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32CBB228-051F-4F7C-A172-9E1A3C19B6EA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მაღაზია!$B$6:$L$173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7" l="1"/>
  <c r="E62" i="7"/>
  <c r="E61" i="7"/>
  <c r="E60" i="7"/>
  <c r="E147" i="1" l="1"/>
  <c r="E53" i="5"/>
  <c r="E75" i="4" l="1"/>
  <c r="E76" i="4" s="1"/>
  <c r="E77" i="4" s="1"/>
  <c r="E67" i="4" l="1"/>
  <c r="E68" i="4" s="1"/>
  <c r="E69" i="4" s="1"/>
  <c r="E63" i="4"/>
  <c r="E64" i="4" s="1"/>
  <c r="E65" i="4" s="1"/>
  <c r="E33" i="4"/>
  <c r="E32" i="4"/>
  <c r="E31" i="4"/>
  <c r="E93" i="7"/>
  <c r="E114" i="1"/>
  <c r="E113" i="1"/>
  <c r="E156" i="1"/>
  <c r="E153" i="1"/>
  <c r="E152" i="1"/>
  <c r="E151" i="1"/>
  <c r="E150" i="1"/>
  <c r="E142" i="1"/>
  <c r="E157" i="1" l="1"/>
  <c r="E155" i="1"/>
  <c r="E137" i="1" l="1"/>
  <c r="E136" i="1"/>
  <c r="E140" i="1" s="1"/>
  <c r="E42" i="1"/>
  <c r="E41" i="1"/>
  <c r="E40" i="1"/>
  <c r="E39" i="1"/>
  <c r="E34" i="1"/>
  <c r="E36" i="1"/>
  <c r="E37" i="1"/>
  <c r="E139" i="1" l="1"/>
  <c r="E138" i="1"/>
  <c r="E210" i="7"/>
  <c r="E201" i="7"/>
  <c r="E200" i="7"/>
  <c r="E198" i="7"/>
  <c r="E196" i="7"/>
  <c r="E195" i="7"/>
  <c r="E193" i="7"/>
  <c r="E168" i="7"/>
  <c r="E167" i="7"/>
  <c r="E166" i="7"/>
  <c r="E165" i="7"/>
  <c r="E164" i="7"/>
  <c r="E163" i="7"/>
  <c r="E162" i="7"/>
  <c r="E160" i="7"/>
  <c r="E159" i="7"/>
  <c r="E157" i="7"/>
  <c r="E156" i="7"/>
  <c r="E155" i="7"/>
  <c r="E154" i="7"/>
  <c r="E153" i="7"/>
  <c r="E152" i="7"/>
  <c r="E151" i="7"/>
  <c r="E149" i="7"/>
  <c r="E148" i="7"/>
  <c r="E146" i="7"/>
  <c r="E145" i="7"/>
  <c r="E144" i="7"/>
  <c r="E143" i="7"/>
  <c r="E142" i="7"/>
  <c r="E141" i="7"/>
  <c r="E140" i="7"/>
  <c r="E133" i="7" l="1"/>
  <c r="E131" i="7"/>
  <c r="E130" i="7"/>
  <c r="E137" i="7"/>
  <c r="E136" i="7"/>
  <c r="E132" i="7"/>
  <c r="E128" i="7"/>
  <c r="E135" i="7" s="1"/>
  <c r="E124" i="7"/>
  <c r="E123" i="7"/>
  <c r="E96" i="7"/>
  <c r="E97" i="7"/>
  <c r="E95" i="7"/>
  <c r="E134" i="7" l="1"/>
  <c r="E129" i="7"/>
  <c r="E88" i="7" l="1"/>
  <c r="E85" i="7"/>
  <c r="E68" i="7"/>
  <c r="E65" i="7"/>
  <c r="E73" i="7"/>
  <c r="E71" i="7"/>
  <c r="E70" i="7"/>
  <c r="E83" i="7"/>
  <c r="E82" i="7"/>
  <c r="E80" i="7"/>
  <c r="E56" i="7" l="1"/>
  <c r="E34" i="7"/>
  <c r="E33" i="7"/>
  <c r="E32" i="7"/>
  <c r="E31" i="7"/>
  <c r="E100" i="7"/>
  <c r="E99" i="7"/>
  <c r="E106" i="7" l="1"/>
  <c r="E104" i="7"/>
  <c r="E111" i="7" l="1"/>
  <c r="E110" i="7"/>
  <c r="E109" i="7"/>
  <c r="E23" i="1"/>
  <c r="E18" i="7"/>
  <c r="E11" i="1"/>
  <c r="E26" i="1"/>
  <c r="E134" i="1" l="1"/>
  <c r="E133" i="1"/>
  <c r="E132" i="1"/>
  <c r="E130" i="1"/>
  <c r="E129" i="1"/>
  <c r="E128" i="1"/>
  <c r="E64" i="5" l="1"/>
  <c r="E65" i="5" s="1"/>
  <c r="E58" i="7" l="1"/>
  <c r="E57" i="7"/>
  <c r="E55" i="7"/>
  <c r="E54" i="7"/>
  <c r="E52" i="7"/>
  <c r="E51" i="7"/>
  <c r="E50" i="7"/>
  <c r="E49" i="7"/>
  <c r="E47" i="7"/>
  <c r="E46" i="7"/>
  <c r="E45" i="7"/>
  <c r="E44" i="7"/>
  <c r="E43" i="7"/>
  <c r="E42" i="7"/>
  <c r="E41" i="7"/>
  <c r="E40" i="7"/>
  <c r="E38" i="7"/>
  <c r="E37" i="7"/>
  <c r="E36" i="7"/>
  <c r="E162" i="1"/>
  <c r="E148" i="1"/>
  <c r="E146" i="1"/>
  <c r="E145" i="1"/>
  <c r="E144" i="1"/>
  <c r="E206" i="7" l="1"/>
  <c r="E204" i="7"/>
  <c r="E59" i="5" l="1"/>
  <c r="E62" i="5"/>
  <c r="E61" i="5"/>
  <c r="E28" i="1" l="1"/>
  <c r="E13" i="4" l="1"/>
  <c r="E12" i="4"/>
  <c r="E11" i="4"/>
  <c r="E105" i="7" l="1"/>
  <c r="E102" i="7"/>
  <c r="E107" i="7" l="1"/>
  <c r="E78" i="7"/>
  <c r="E77" i="7"/>
  <c r="E76" i="7"/>
  <c r="E75" i="7"/>
  <c r="E29" i="7"/>
  <c r="E28" i="7"/>
  <c r="E216" i="7"/>
  <c r="E214" i="7"/>
  <c r="E213" i="7"/>
  <c r="E219" i="7"/>
  <c r="E218" i="7"/>
  <c r="E211" i="7"/>
  <c r="E209" i="7"/>
  <c r="E208" i="7"/>
  <c r="E190" i="7"/>
  <c r="E189" i="7"/>
  <c r="E187" i="7"/>
  <c r="E185" i="7"/>
  <c r="E184" i="7"/>
  <c r="E182" i="7"/>
  <c r="E179" i="7"/>
  <c r="E178" i="7"/>
  <c r="E176" i="7"/>
  <c r="E174" i="7"/>
  <c r="E173" i="7"/>
  <c r="E171" i="7"/>
  <c r="E264" i="7"/>
  <c r="E263" i="7"/>
  <c r="E262" i="7"/>
  <c r="E259" i="7"/>
  <c r="E258" i="7"/>
  <c r="E250" i="7"/>
  <c r="E248" i="7"/>
  <c r="E244" i="7"/>
  <c r="E246" i="7" s="1"/>
  <c r="E242" i="7"/>
  <c r="E241" i="7"/>
  <c r="E238" i="7"/>
  <c r="E236" i="7"/>
  <c r="E235" i="7"/>
  <c r="E234" i="7"/>
  <c r="E232" i="7"/>
  <c r="E230" i="7"/>
  <c r="E228" i="7"/>
  <c r="E227" i="7"/>
  <c r="E225" i="7"/>
  <c r="E224" i="7"/>
  <c r="E222" i="7"/>
  <c r="G265" i="7" l="1"/>
  <c r="E122" i="1" l="1"/>
  <c r="E121" i="1"/>
  <c r="E108" i="1"/>
  <c r="E107" i="1"/>
  <c r="E77" i="1" l="1"/>
  <c r="E76" i="1"/>
  <c r="E75" i="1"/>
  <c r="E74" i="1"/>
  <c r="E73" i="1"/>
  <c r="E48" i="1" l="1"/>
  <c r="E47" i="1"/>
  <c r="E25" i="7" l="1"/>
  <c r="E24" i="7"/>
  <c r="E20" i="7"/>
  <c r="E15" i="7"/>
  <c r="E28" i="5" l="1"/>
  <c r="E27" i="5"/>
  <c r="E26" i="5"/>
  <c r="E24" i="5"/>
  <c r="E23" i="5"/>
  <c r="E22" i="5"/>
  <c r="E73" i="4"/>
  <c r="E72" i="4"/>
  <c r="E71" i="4"/>
  <c r="E53" i="4"/>
  <c r="E52" i="4"/>
  <c r="E50" i="4"/>
  <c r="E49" i="4"/>
  <c r="E48" i="4"/>
  <c r="E21" i="4" l="1"/>
  <c r="E20" i="4"/>
  <c r="E19" i="4"/>
  <c r="E17" i="4"/>
  <c r="E16" i="4"/>
  <c r="E15" i="4"/>
  <c r="E81" i="1" l="1"/>
  <c r="E80" i="1"/>
  <c r="E65" i="1"/>
  <c r="E64" i="1"/>
  <c r="E63" i="1"/>
  <c r="E87" i="1"/>
  <c r="E86" i="1"/>
  <c r="E85" i="1"/>
  <c r="E35" i="1"/>
  <c r="E53" i="1" l="1"/>
  <c r="E52" i="1"/>
  <c r="E51" i="1"/>
  <c r="E11" i="7" l="1"/>
  <c r="L265" i="7" s="1"/>
  <c r="L266" i="7" l="1"/>
  <c r="L267" i="7" l="1"/>
  <c r="L268" i="7" s="1"/>
  <c r="L269" i="7" s="1"/>
  <c r="L270" i="7" s="1"/>
  <c r="L271" i="7" s="1"/>
  <c r="L272" i="7" l="1"/>
  <c r="L273" i="7" s="1"/>
  <c r="L274" i="7" s="1"/>
  <c r="L275" i="7" s="1"/>
  <c r="D11" i="3" s="1"/>
  <c r="E68" i="5" l="1"/>
  <c r="E67" i="5"/>
  <c r="E12" i="5"/>
  <c r="E41" i="5" l="1"/>
  <c r="E39" i="5"/>
  <c r="E38" i="5"/>
  <c r="E36" i="5"/>
  <c r="E34" i="5"/>
  <c r="E33" i="5"/>
  <c r="E111" i="1" l="1"/>
  <c r="E110" i="1"/>
  <c r="E13" i="1" l="1"/>
  <c r="E15" i="1"/>
  <c r="E17" i="1"/>
  <c r="E19" i="1"/>
  <c r="E21" i="1"/>
  <c r="E30" i="1"/>
  <c r="E31" i="1"/>
  <c r="E44" i="1"/>
  <c r="E45" i="1"/>
  <c r="E55" i="1"/>
  <c r="E56" i="1"/>
  <c r="E57" i="1"/>
  <c r="E59" i="1"/>
  <c r="E60" i="1"/>
  <c r="E61" i="1"/>
  <c r="E67" i="1"/>
  <c r="E68" i="1"/>
  <c r="E69" i="1"/>
  <c r="E70" i="1"/>
  <c r="E71" i="1"/>
  <c r="E79" i="1"/>
  <c r="E82" i="1"/>
  <c r="E83" i="1"/>
  <c r="E89" i="1"/>
  <c r="E94" i="1"/>
  <c r="E95" i="1"/>
  <c r="E96" i="1"/>
  <c r="E97" i="1"/>
  <c r="E99" i="1"/>
  <c r="E100" i="1"/>
  <c r="E101" i="1"/>
  <c r="E105" i="1"/>
  <c r="E117" i="1"/>
  <c r="E118" i="1"/>
  <c r="E124" i="1"/>
  <c r="E125" i="1"/>
  <c r="E31" i="5"/>
  <c r="E88" i="4"/>
  <c r="E79" i="4"/>
  <c r="E80" i="4" s="1"/>
  <c r="E55" i="4"/>
  <c r="E56" i="4" s="1"/>
  <c r="E59" i="4"/>
  <c r="E60" i="4" s="1"/>
  <c r="E30" i="5"/>
  <c r="E20" i="5"/>
  <c r="E19" i="5"/>
  <c r="E18" i="5"/>
  <c r="E87" i="4"/>
  <c r="E85" i="4"/>
  <c r="E84" i="4"/>
  <c r="E83" i="4"/>
  <c r="E45" i="4"/>
  <c r="E44" i="4"/>
  <c r="E42" i="4"/>
  <c r="E41" i="4"/>
  <c r="E39" i="4"/>
  <c r="E38" i="4"/>
  <c r="E36" i="4"/>
  <c r="E35" i="4"/>
  <c r="E23" i="4"/>
  <c r="E24" i="4"/>
  <c r="E25" i="4"/>
  <c r="E27" i="4"/>
  <c r="E28" i="4"/>
  <c r="E29" i="4"/>
  <c r="E50" i="5"/>
  <c r="E49" i="5"/>
  <c r="E48" i="5"/>
  <c r="E46" i="5"/>
  <c r="E45" i="5"/>
  <c r="E44" i="5"/>
  <c r="E43" i="5"/>
  <c r="E16" i="5"/>
  <c r="E15" i="5"/>
  <c r="E14" i="5"/>
  <c r="G69" i="5" l="1"/>
  <c r="E57" i="4"/>
  <c r="E61" i="4"/>
  <c r="E81" i="4"/>
  <c r="E92" i="1"/>
  <c r="E90" i="1"/>
  <c r="E91" i="1"/>
  <c r="L89" i="4" l="1"/>
  <c r="L163" i="1"/>
  <c r="G163" i="1"/>
  <c r="L164" i="1" s="1"/>
  <c r="G89" i="4"/>
  <c r="L90" i="4" s="1"/>
  <c r="L69" i="5"/>
  <c r="L70" i="5"/>
  <c r="L71" i="5" l="1"/>
  <c r="L72" i="5" s="1"/>
  <c r="L73" i="5" s="1"/>
  <c r="L74" i="5" s="1"/>
  <c r="L75" i="5" s="1"/>
  <c r="L76" i="5" s="1"/>
  <c r="L77" i="5" s="1"/>
  <c r="L78" i="5" s="1"/>
  <c r="L79" i="5" s="1"/>
  <c r="D13" i="3" s="1"/>
  <c r="L91" i="4"/>
  <c r="L92" i="4" s="1"/>
  <c r="L93" i="4" s="1"/>
  <c r="L94" i="4" s="1"/>
  <c r="L95" i="4" s="1"/>
  <c r="L96" i="4" s="1"/>
  <c r="L97" i="4" s="1"/>
  <c r="L98" i="4" s="1"/>
  <c r="L99" i="4" s="1"/>
  <c r="D12" i="3" s="1"/>
  <c r="L165" i="1"/>
  <c r="L166" i="1" s="1"/>
  <c r="L167" i="1" s="1"/>
  <c r="L168" i="1" s="1"/>
  <c r="L169" i="1" s="1"/>
  <c r="L170" i="1" s="1"/>
  <c r="L171" i="1" s="1"/>
  <c r="L172" i="1" s="1"/>
  <c r="L173" i="1" s="1"/>
  <c r="D10" i="3" s="1"/>
  <c r="D14" i="3" l="1"/>
</calcChain>
</file>

<file path=xl/sharedStrings.xml><?xml version="1.0" encoding="utf-8"?>
<sst xmlns="http://schemas.openxmlformats.org/spreadsheetml/2006/main" count="1217" uniqueCount="318">
  <si>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</si>
  <si>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</si>
  <si>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</si>
  <si>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</si>
  <si>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</si>
  <si>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</si>
  <si>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</si>
  <si>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</si>
  <si>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</si>
  <si>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</si>
  <si>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</si>
  <si>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</si>
  <si>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</si>
  <si>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</si>
  <si>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</si>
  <si>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</si>
  <si>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</si>
  <si>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</si>
  <si>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</si>
  <si>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</si>
  <si>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</si>
  <si>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</si>
  <si>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</si>
  <si>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</si>
  <si>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</si>
  <si>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</si>
  <si>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</si>
  <si>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</si>
  <si>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</si>
  <si>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სან.კვანძის კედლების მოპირკეთება  კერამიკული ფილით</t>
  </si>
  <si>
    <t>წებო-ცემენტი</t>
  </si>
  <si>
    <t xml:space="preserve">                                      ფასადი 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</si>
  <si>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</si>
  <si>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</si>
  <si>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</si>
  <si>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</si>
  <si>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</si>
  <si>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</si>
  <si>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</si>
  <si>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</si>
  <si>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</si>
  <si>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</si>
  <si>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</si>
  <si>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</si>
  <si>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</si>
  <si>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</si>
  <si>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</si>
  <si>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ტრაპი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</si>
  <si>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</si>
  <si>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</si>
  <si>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</si>
  <si>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</si>
  <si>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</si>
  <si>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>სხვა მანქანები</t>
  </si>
  <si>
    <t>პვა</t>
  </si>
  <si>
    <t xml:space="preserve">ქვიშა </t>
  </si>
  <si>
    <t>ცემენტი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</si>
  <si>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</si>
  <si>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</si>
  <si>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</si>
  <si>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</si>
  <si>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</si>
  <si>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</si>
  <si>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</si>
  <si>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</si>
  <si>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მდფ-ის კარის მოწყობა</t>
  </si>
  <si>
    <t>სხვა ხარჯები</t>
  </si>
  <si>
    <t>მილი ცივი წყლის</t>
  </si>
  <si>
    <t>მილი დ-25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</si>
  <si>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</si>
  <si>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</si>
  <si>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</si>
  <si>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</si>
  <si>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</si>
  <si>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</si>
  <si>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</si>
  <si>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</si>
  <si>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</si>
  <si>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</si>
  <si>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უნიტაზის დემონტაჟი</t>
  </si>
  <si>
    <t>ხელსაბანის დემონტაჟი</t>
  </si>
  <si>
    <t>მდფ-ის კარის ღირებულება (კომპ) (დამკვეთთან შეთანხმებით)</t>
  </si>
  <si>
    <t>კარ-ფანჯრების ღირებულება (დამკვეთთან შეთანხმებით)</t>
  </si>
  <si>
    <t xml:space="preserve">შრომის ხარჯი </t>
  </si>
  <si>
    <t>შრომის დანახარჯები</t>
  </si>
  <si>
    <t>ჩარჩო ერთიანი</t>
  </si>
  <si>
    <t>მაღაზია</t>
  </si>
  <si>
    <t>ჰაერგამწოვი ( დამკვეთთან შეთანხმებით)</t>
  </si>
  <si>
    <t xml:space="preserve">იატაკების მოპირკეთება კერამოგრანიტის ფილებით 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</si>
  <si>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</si>
  <si>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</si>
  <si>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როზეტები თეთრი (დამკვეთთან შეთანხმებით)</t>
  </si>
  <si>
    <t>კერამოგრანიტის (დამკვეთთან შეთანხმებით)</t>
  </si>
  <si>
    <t>ინტერნეტ სადენი cat5 FTP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</si>
  <si>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</si>
  <si>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</si>
  <si>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</si>
  <si>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</si>
  <si>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</si>
  <si>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</si>
  <si>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</si>
  <si>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</si>
  <si>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</si>
  <si>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>ალუმინის ჩასაშენებელი ფეხის საწმენდის ღირებულება და მონტაჟი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</si>
  <si>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</si>
  <si>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</si>
  <si>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</si>
  <si>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</si>
  <si>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</si>
  <si>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</si>
  <si>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</si>
  <si>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</si>
  <si>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</si>
  <si>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 xml:space="preserve">ამსტრონგის ჭერის მოწყობა </t>
  </si>
  <si>
    <t>ამსტრონგის ჭერი (კომპლექტში)</t>
  </si>
  <si>
    <t>მაღაზიის კედლების მოპირკეთება დეკორატიული აგურით</t>
  </si>
  <si>
    <t>აგური</t>
  </si>
  <si>
    <t>წებოცემენტი</t>
  </si>
  <si>
    <t xml:space="preserve">პლინტუსების მოწყობა კერამოგრანიტის ფილებით </t>
  </si>
  <si>
    <t xml:space="preserve">კარ-ფანჯრების მოწყობა ორმაგი მინაპაკეტი  შავი ალუმინის ალათებში 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</si>
  <si>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</si>
  <si>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</si>
  <si>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</si>
  <si>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</si>
  <si>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</si>
  <si>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</si>
  <si>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</si>
  <si>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</si>
  <si>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</si>
  <si>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</si>
  <si>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</si>
  <si>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ჩაშენებული უნიტაზის მოწყობა სან.კვანძი</t>
  </si>
  <si>
    <t>ჩაშენებული უნიტაზი ( დამკვეთთან შეთანხმებით)</t>
  </si>
  <si>
    <t>შემრევის ღირებულება  ( დამკვეთთან შეთანხმებით)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</si>
  <si>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</si>
  <si>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</si>
  <si>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</si>
  <si>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</si>
  <si>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</si>
  <si>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მრავალძარღვა ორმაგი იზოლაციის სპილენძის ელ.კაბელის გაყვანა 5*6მმ</t>
  </si>
  <si>
    <t>მრავალძარღვა ორმაგი იზოლაციის სპილენძის ელ.კაბელი 5*6მმ</t>
  </si>
  <si>
    <t>ეზო</t>
  </si>
  <si>
    <t>წყალსადენ კანალიზაცია</t>
  </si>
  <si>
    <t>ამსტრონგის  ჭერის  ღებვა შავი ფერის საღებავით (მაღაზიაში)</t>
  </si>
  <si>
    <t>ფარდულის  ბრენდირების  დემონტაჟი</t>
  </si>
  <si>
    <t>კედლების წყობა  20 იანი სამშენებლო ბლოკით</t>
  </si>
  <si>
    <t>ნესტგამძლე თაბაშირ მუყაოს ფილით ტიხრების მოწყობა (სან.კვანძი)</t>
  </si>
  <si>
    <t>ლითონის მილკვადრატი 40*40*2</t>
  </si>
  <si>
    <t xml:space="preserve">შიდა  კედლების  ნაგვერდულების ლესვა ქვიშა ცემენტის ხსნარით </t>
  </si>
  <si>
    <t>მდფ-ის კარის მოწყობა (ორი ფრთით)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</si>
  <si>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</si>
  <si>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</si>
  <si>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</si>
  <si>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</si>
  <si>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</si>
  <si>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</si>
  <si>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</si>
  <si>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</si>
  <si>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</si>
  <si>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</si>
  <si>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</si>
  <si>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</si>
  <si>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</si>
  <si>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</si>
  <si>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</si>
  <si>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</si>
  <si>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</si>
  <si>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</si>
  <si>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</si>
  <si>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</si>
  <si>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</si>
  <si>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</si>
  <si>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დისპენსერის გარშემო 50მმ სიგანის შველერის ჩადება ნავთობდამჭერისთვის</t>
  </si>
  <si>
    <t>შველერი #50</t>
  </si>
  <si>
    <t xml:space="preserve">                                                          ეზო</t>
  </si>
  <si>
    <t>წყალგამტარი ღარებისა და მილების მონტაჟი</t>
  </si>
  <si>
    <t xml:space="preserve">ასფალტის ფენის მოხსნა და გრუნტის დამუშავება </t>
  </si>
  <si>
    <t>ბალასტი</t>
  </si>
  <si>
    <t xml:space="preserve">დისპენსერის კუნძულის ზედაპირის მოპირკეთება კერამოგრანიტის ფილებით </t>
  </si>
  <si>
    <t>ანტიკოროზიული საღებავი ( დამკვეთთან შეთანხმებით)</t>
  </si>
  <si>
    <t>ცენტრალური წყლის ფილტრი</t>
  </si>
  <si>
    <t xml:space="preserve">ქსელის კაბელი 3 წვერი  </t>
  </si>
  <si>
    <t xml:space="preserve">კედლების წყობა 10 იანი ტიხრის ბლოკით </t>
  </si>
  <si>
    <t>სილიკონიანი საღებავი (დამკვეთთან შეთანხმებით)</t>
  </si>
  <si>
    <t>ბლოკი 10*20*40</t>
  </si>
  <si>
    <t>ბლოკი 20*20*40</t>
  </si>
  <si>
    <t>ლითონის ხუფი  3*1000*1000</t>
  </si>
  <si>
    <t xml:space="preserve">კონდენციონერის ღირებულება და მონტაჟი 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</si>
  <si>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</si>
  <si>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ამწე-კალათა</t>
  </si>
  <si>
    <t xml:space="preserve">                                  სარემონტო სამუშაოები მაღაზია</t>
  </si>
  <si>
    <t>თუნუქის წყალგამტარი მილი 150მმ</t>
  </si>
  <si>
    <t>კედლების ნაგვერდულების   დამუშავება და შეღებვა წყალემულსია საღებავით</t>
  </si>
  <si>
    <t>თბაშირ მუყაოთი მოწყობილი  ჭერების დამუშავება და ღებვა წყალემულსია საღებავით</t>
  </si>
  <si>
    <t>ნაწრთობი მინის კარი 10 მმ შავი ალუმინის ალათებში</t>
  </si>
  <si>
    <t>ქუჩის განათების ლედ სანათი  სიმძ (1*200) ვტ 220</t>
  </si>
  <si>
    <t>გაბათების ბოძი</t>
  </si>
  <si>
    <t xml:space="preserve">ქუჩის განათების ლედ სანათი დიოდებით სიმძ (1*200) ვტ 220. განათების ბოძით 4.5მ </t>
  </si>
  <si>
    <t>თეთრი ანტიკოროზიული საღებავი (დამკვეთთან შეთანხმებით)</t>
  </si>
  <si>
    <t>შრომის ხარჯი (დამკვეთის შესრულებით )</t>
  </si>
  <si>
    <t>ლითონის თვითმჭრელი</t>
  </si>
  <si>
    <t>პროფილირებული თუნუქი ( დამკვეთთან შეთანხმებით )</t>
  </si>
  <si>
    <t>გადახურვის მოწყობა პროფილირებული თუნუქით (ფარდული და შენობა )</t>
  </si>
  <si>
    <t>ტრაპი სიფონით ( დამკვეთთან შეთანხმებით)</t>
  </si>
  <si>
    <t>მაცივრის გარე აგრეგატის ღირებულება და მონტაჟი</t>
  </si>
  <si>
    <t>მაცივრის გარე აგრეგატი ( დამკვეთის მიწოდებით )</t>
  </si>
  <si>
    <t>შრომის ხარჯი ( შიდა კონდინციონერი )</t>
  </si>
  <si>
    <t>შრომის ხარჯი ( გარე აგრეგატი )</t>
  </si>
  <si>
    <t xml:space="preserve">ფასადის კედლების  ლესვა ქვიშა ცემენტის ხსნარით </t>
  </si>
  <si>
    <t xml:space="preserve">კედლების  ნაგვერდულების ლესვა ქვიშა ცემენტის ხსნარით </t>
  </si>
  <si>
    <t>შენობი და ფარდულის სახურავის დემონტაჟი (თუნუქის პროფილირებულიფურცელი )</t>
  </si>
  <si>
    <t>სახურავის პარაპეტის დემონტაჟი ( ნაწილობრივ )</t>
  </si>
  <si>
    <t>ფასადის დემონტაჟი (ნაწილობრივ) 200მმ ბლოკის კედელი</t>
  </si>
  <si>
    <t>შიდა ტიხრების დემონტაჟი</t>
  </si>
  <si>
    <t>სარეზერვუარო პარკის ლითონის ღობის დემონტაჟი</t>
  </si>
  <si>
    <t>სახურავის ფილის დემონტაჟი (პკჟ)</t>
  </si>
  <si>
    <t>ამწე-კრანი</t>
  </si>
  <si>
    <t>დისპენსერის კუნძულის დადაბლება10სმ-თ (რკ-ბეტონის დემონტაჟი)</t>
  </si>
  <si>
    <t xml:space="preserve">არსებული კერამიკული ფილის  დემონტაჟი შენობის იატაკებიდან </t>
  </si>
  <si>
    <t>არსებული კარ-ფანჯრების დემონტაჟი</t>
  </si>
  <si>
    <t>წყლის არხის შველერის ჩადება  50x40</t>
  </si>
  <si>
    <t>რეზერვუარის თავის მოწყობა 0.3მმ და 0.6მმ ლით ფურცლით და ღებვა ანტიკოროზიული საღებავით ორივე მხრიდან (გრუნტის მოხსნა 100x100x700სმ)</t>
  </si>
  <si>
    <t>ლითონის ფურცელი 0.6 მმ</t>
  </si>
  <si>
    <t xml:space="preserve">გურნტის მოჭრა ხელით </t>
  </si>
  <si>
    <t>სარეზერვუარო პარკის  მოხრეშვა  10სმ</t>
  </si>
  <si>
    <t>სარეზერვუარო პარკის კედლების ამაღლება 200მმ სამშ.ბლოკით</t>
  </si>
  <si>
    <t>სარეზერვუარო პარკში ამაღლებული კედლის ლესვა ქვიშ.ცემენტით</t>
  </si>
  <si>
    <t xml:space="preserve">სარეზერვუარო პარკში ამაღლებული კედელზე  ნაშხეფის მოწყობა  და ღებვა სილიკონიანი საღებავით </t>
  </si>
  <si>
    <t>ლითონის ფურცელი ( 2 მმ )</t>
  </si>
  <si>
    <t>დისპენსერის კუნძულის შუბლების მოპირკეთება ქრომირებული ლით. ფურცლით და ღებვა ანტიკოროზიული საღებავით</t>
  </si>
  <si>
    <t>არმატურა დ-10  ( უკრაინა )</t>
  </si>
  <si>
    <t xml:space="preserve">არმატურა დ-10  </t>
  </si>
  <si>
    <t>შრომის ხარჯი (დამკვეთის შესრულებით)</t>
  </si>
  <si>
    <t>საწვავის მიმღები მილების კარადა ( დამკვეთის მიწოდებით)</t>
  </si>
  <si>
    <t>საწვავის მიმღები მილების კარადის მოწყობა ( 200X50X60სმ ) ლითონის ფურცელით და  ღებვა შავი ანტიკოროზიული სარებავით</t>
  </si>
  <si>
    <t>საწვავის ნასოსის  კარადის მოწყობა (220X80X70სმ ) ლითონის ფურცელით და  ღებვა შავი ანტიკოროზიული სარებავით</t>
  </si>
  <si>
    <t>ბეტონის საფეხურის მოწყობა სარ.კარის წინ 100X30X30სმ</t>
  </si>
  <si>
    <t>ბეტონის ფილის მოწყობა საწვავის ნასოსისტვის 80X220X10 სმ</t>
  </si>
  <si>
    <t>ახალი სტელას (ფასების მაცვენებელი) მონტაჟი</t>
  </si>
  <si>
    <t>ფასების მაჩვენებელი ( დამკვეთის მიწოდებით )</t>
  </si>
  <si>
    <t xml:space="preserve"> </t>
  </si>
  <si>
    <t>შრომის ხარჯი ( ჯი სი ბი )</t>
  </si>
  <si>
    <t xml:space="preserve">გოფრირებული მილის დაერთება არსებულ ჭაზე </t>
  </si>
  <si>
    <t>გოფრირებული მილი დ - 150</t>
  </si>
  <si>
    <t xml:space="preserve">                                         პლადფორმა</t>
  </si>
  <si>
    <t>ღორღი</t>
  </si>
  <si>
    <t>ექსკავატორი (ბობკატი)</t>
  </si>
  <si>
    <t>კატოკი</t>
  </si>
  <si>
    <t>პომპის მომსახურება</t>
  </si>
  <si>
    <t>ყალიბის ფარი</t>
  </si>
  <si>
    <t>ხე-მასალა</t>
  </si>
  <si>
    <t>გამომწვარი მავთული</t>
  </si>
  <si>
    <t>ლურსმანი</t>
  </si>
  <si>
    <t>ბეტონის იატაკის მოპრიალება ( მოვერტალიოტება )</t>
  </si>
  <si>
    <t>ღორღის საფუძვლის მოწყობა 20სმ რკ/ბეტ. ფილის მოსაწყობად და დატკეპვნა ( პლადფორმა, სარეზერვუარო პარკის წინ და გვერდზე  )</t>
  </si>
  <si>
    <t>ეზოს ასფალტის საფარის მოწყობა</t>
  </si>
  <si>
    <t>საფუძვლის ფენის მოწყობა ფრაქციული ღორღით (0-40მმ) სისქით 20 სმ</t>
  </si>
  <si>
    <t>ავტოგრეიდერი საშუალო ტიპის 79კვტ (108 ც,ძ)</t>
  </si>
  <si>
    <t>მ/სთ</t>
  </si>
  <si>
    <t>სატკეპნი გლუვი თვითამავალი   5ტონ</t>
  </si>
  <si>
    <t>სატკეპნი გლუვი თვითამავალი   10ტონ</t>
  </si>
  <si>
    <t>წყალი</t>
  </si>
  <si>
    <t>თხევადი ბიტუმის მოსხმა 0,6კგ/მ</t>
  </si>
  <si>
    <t>ავტოგუდრონატორი 3500ლ</t>
  </si>
  <si>
    <t>თხევადი ბიტუმი</t>
  </si>
  <si>
    <r>
      <t>საფარის ქვედა ფენილის მოწყობა მსხვილმარცვლვანი ბეტონის ცხელი ნარევით სისქით-6სმ</t>
    </r>
    <r>
      <rPr>
        <b/>
        <sz val="10"/>
        <color indexed="8"/>
        <rFont val="Calibri"/>
        <family val="2"/>
        <scheme val="minor"/>
      </rPr>
      <t xml:space="preserve">  </t>
    </r>
  </si>
  <si>
    <t>ასფალტის დამგები მანქანა</t>
  </si>
  <si>
    <t>მსხვილმარცვლვანი ასფალტი</t>
  </si>
  <si>
    <t>თხევადი ბიტუმის მოსხმა 0,3კგ/მ</t>
  </si>
  <si>
    <t>წვრილმარცვლოვანი ა/ბეტონის ცხელი ნარევი , ტიპი-B, მარკა  II. სისქით-4სმ</t>
  </si>
  <si>
    <t xml:space="preserve">                                   არხების მომზადება ელ.ქსელისთვის და ნავთობმილებისთვის  0.2 X 0.3 ( გრუნტის მოჭრით )</t>
  </si>
  <si>
    <t xml:space="preserve">                არხების მომზადება ელ.ქსელისთვის და ნავთობმილებისთვის  0.3 X 0.5 ( გრუნტის მოჭრით )</t>
  </si>
  <si>
    <t xml:space="preserve">                                   არხების მომზადება ელ.ქსელისთვის და ნავთობმილებისთვის  0.2 X 0.2 ( გრუნტის მოჭრით )</t>
  </si>
  <si>
    <t xml:space="preserve">                              არხების მომზადება ელ.ქსელისთვის და ნავთობმილებისთვის  0.3 X 0.5 ( ბეტონის მომტვრევით )</t>
  </si>
  <si>
    <t>სან კვანძის   ჭერის მოწყობა ნესტგამძლე თაბაშირ მუყაოს ფილით  ( სან,კვანძი და სათავსო )</t>
  </si>
  <si>
    <t>ალუმინის ფეხის საწმენდი 1700x700 (დამკვეთთან შეთანხმებით)</t>
  </si>
  <si>
    <t>ლითონის კვადრატული მილი 120X120X4</t>
  </si>
  <si>
    <t>ლითონის კვადრატული მილი (ფასადში ჩასაყოლებელი ) 120X120X4 და დამუშავება ანტიკოროზიულუ საღებავით</t>
  </si>
  <si>
    <t>ძაბრი</t>
  </si>
  <si>
    <t>ფასადში ჩაყოლებული კვადრატული მილის (120X120X4 )შეფუთვა ალუკაბონდით ( თურქეთი 4მმ , 50 მიკრონიანი)</t>
  </si>
  <si>
    <t>შენობის სახურავის პარაპეთის შიდა კედელზე პროფილირებული თუნუქის ფურცლით შეფუთვა</t>
  </si>
  <si>
    <t>სანიაღვრე არხის  მოწყობა შენობის სახურავზე</t>
  </si>
  <si>
    <t>შავი ანტიკოროზიული საღებავი (დამკვეთთან შეთანხმებით)</t>
  </si>
  <si>
    <t>კარ-ფანჯრების მოწყობა თეთრი მეტალოპლასმასი</t>
  </si>
  <si>
    <t>ჰაერგამწოვის მოწყობა (ვინტილიატორი)</t>
  </si>
  <si>
    <t>გამწოვის  მილები დ-100მმ</t>
  </si>
  <si>
    <t>გამწოვის მილი დ-100მმ</t>
  </si>
  <si>
    <t>შემრევის მოწყობა ხელსაბანისთვის სან.კვანძი</t>
  </si>
  <si>
    <t xml:space="preserve">ხელსაბანის მოწყობა სათავსო </t>
  </si>
  <si>
    <t>შემრევის მოწყობა ხელსაბანისთვის სათავსო</t>
  </si>
  <si>
    <t>დარბაზის გამწოვი შავი ფერის ( ჰოთ დოგის გამწოვი )</t>
  </si>
  <si>
    <t>ჰაერგამწოვი GEOLUX NOTTE-A ( დამკვეთთან შეთანხმებით)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</si>
  <si>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</si>
  <si>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</si>
  <si>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ორკლავიშიანი ჩამრთველების მონტაჟი</t>
  </si>
  <si>
    <t>ორ 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</si>
  <si>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</si>
  <si>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კონდენციონერის შიდა ბლოკი კასეტური - 5.6 კვტ (დამკვეთთან შეთანხმებით)</t>
  </si>
  <si>
    <t>სპლიტ კონდინციონერი - 2.2 კვტ (დამკვეთთან შეთანხმებით)</t>
  </si>
  <si>
    <t>კონდენციონერის გარე აგრეგატი VRF-20კვტ (დამკვეთთან შეთანხმებით)</t>
  </si>
  <si>
    <t>მემბრანა</t>
  </si>
  <si>
    <t>ბეტონის დასხმის შემდეგ სანიაღვრე ჭის თავსახურის  ამოწევა და ხელახლა მონტაჟი</t>
  </si>
  <si>
    <t>საწვავის ნასოსის კარადა ( დამკვეთის მიწოდებით)</t>
  </si>
  <si>
    <t>დოსპენსერის კუნძულის გაგანიერება ბეტონით</t>
  </si>
  <si>
    <t>სარეზერვუარო პარკის  კედლის ღევბა გარედან საფასადე საღევაბით</t>
  </si>
  <si>
    <t>მასალა და მონტაჟი ალუკაბონდი (  შიგნით მემბრანით)</t>
  </si>
  <si>
    <t>რკ.ბეტონის ფილის მოწყობა არხის  ზემოდან 18სმ</t>
  </si>
  <si>
    <t>ქ.ზუგდიდი, ნინოშვილის ქუჩა #2-ში მდებარე შპს "სან პეტროლიუმ ჯორჯია"-ს იჯარით აღებულ მიწის ნაკვეთზე , ავტოგასამართ სადგურის რეკონსტრუქციის პროექტი</t>
  </si>
  <si>
    <t>შიდა  კედლების ლესვა ქვიშა ცემენტის ხსნარით ( პარაპეტის შიდა მხარეც ჩათვლილია )</t>
  </si>
  <si>
    <t>ანგარზე წყალგამტარი მილის მოწყობა სარეზერვუარო პარკის მხარეს</t>
  </si>
  <si>
    <t>შიდა კედლების   დამუშავება ფითხით და ღებვა წყალემულსია საღებავით</t>
  </si>
  <si>
    <t>სარეზერვუარო პარკის  კარის დამუშავება და  შეღევბა შავი ფერის ანტოკოროზიული საღებავით</t>
  </si>
  <si>
    <t>სარეზერვუარო პარკში ღობის თავის შეფუთვა თუნუქის ფურცელით ( თუნუქის ქუდი )</t>
  </si>
  <si>
    <t>გოფრირებული თუნუქი ( დამკვეთთან შეთანხმებით )</t>
  </si>
  <si>
    <t>მონოლითური რ/ბეტონის ფილის მოწყობა (ორმაგი შრე არმატურა ) ბ-25 ბეტონისგან სისქით 18 სმ ( პლადფორმა, სარეზერვუარო პარკის წინ და გვერდზე  ) მოპრიალებით</t>
  </si>
  <si>
    <t xml:space="preserve">პლადფორმაზე , სარეზერვუარო პარკის წინ და გვვერდზე  ასფალტის ფენის დემონტაჟი ( 18 სმ რკინა ბეტონის ფილის მოსაწყობად ) და ასევე ასფალტის საფარის მოწყობის ქვეშ ნაწილობრივ დემონტაჟი ასფალტის ფენის და   ტრანსპორტირება ნაგავსაყრელზე </t>
  </si>
  <si>
    <t>ძირითადი მინაბოჭკოვანი წყლის მილი დ-25მმ</t>
  </si>
  <si>
    <t>ცენტრალური წყლის მილი დ-25მმ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</si>
</sst>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cadNusx"/>
    </font>
    <font>
      <b/>
      <sz val="10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17" fillId="0" borderId="0" xfId="0" applyFont="1" applyFill="1"/>
    <xf numFmtId="0" fontId="18" fillId="0" borderId="4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2" fontId="18" fillId="0" borderId="7" xfId="0" applyNumberFormat="1" applyFont="1" applyFill="1" applyBorder="1" applyAlignment="1">
      <alignment horizontal="center" vertical="top" wrapText="1"/>
    </xf>
    <xf numFmtId="0" fontId="18" fillId="0" borderId="7" xfId="0" applyNumberFormat="1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top" wrapText="1"/>
    </xf>
    <xf numFmtId="0" fontId="7" fillId="0" borderId="5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 wrapText="1"/>
    </xf>
    <xf numFmtId="164" fontId="7" fillId="0" borderId="1" xfId="4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9" fillId="0" borderId="7" xfId="0" quotePrefix="1" applyFont="1" applyFill="1" applyBorder="1" applyAlignment="1">
      <alignment horizontal="center" vertical="top" wrapText="1"/>
    </xf>
    <xf numFmtId="0" fontId="18" fillId="0" borderId="2" xfId="0" quotePrefix="1" applyFont="1" applyFill="1" applyBorder="1" applyAlignment="1">
      <alignment horizontal="center" vertical="top" wrapText="1"/>
    </xf>
    <xf numFmtId="0" fontId="18" fillId="0" borderId="14" xfId="0" quotePrefix="1" applyFont="1" applyFill="1" applyBorder="1" applyAlignment="1">
      <alignment horizontal="center" vertical="top" wrapText="1"/>
    </xf>
    <xf numFmtId="0" fontId="18" fillId="0" borderId="3" xfId="0" quotePrefix="1" applyFont="1" applyFill="1" applyBorder="1" applyAlignment="1">
      <alignment horizontal="center" vertical="top" wrapText="1"/>
    </xf>
    <xf numFmtId="0" fontId="18" fillId="0" borderId="2" xfId="0" quotePrefix="1" applyFont="1" applyFill="1" applyBorder="1" applyAlignment="1">
      <alignment horizontal="center" vertical="center" wrapText="1"/>
    </xf>
    <xf numFmtId="0" fontId="18" fillId="0" borderId="14" xfId="0" quotePrefix="1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53" xfId="8" xr:uid="{00000000-0005-0000-0000-000002000000}"/>
    <cellStyle name="Normal_1 axali Fasebi" xfId="9" xr:uid="{00000000-0005-0000-0000-000003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162</xdr:row>
      <xdr:rowOff>0</xdr:rowOff>
    </xdr:from>
    <xdr:to>
      <xdr:col>1</xdr:col>
      <xdr:colOff>790575</xdr:colOff>
      <xdr:row>162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101</xdr:row>
      <xdr:rowOff>19050</xdr:rowOff>
    </xdr:from>
    <xdr:to>
      <xdr:col>20</xdr:col>
      <xdr:colOff>133350</xdr:colOff>
      <xdr:row>101</xdr:row>
      <xdr:rowOff>190500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105</xdr:row>
      <xdr:rowOff>133350</xdr:rowOff>
    </xdr:from>
    <xdr:to>
      <xdr:col>23</xdr:col>
      <xdr:colOff>28575</xdr:colOff>
      <xdr:row>106</xdr:row>
      <xdr:rowOff>114300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105</xdr:row>
      <xdr:rowOff>0</xdr:rowOff>
    </xdr:from>
    <xdr:to>
      <xdr:col>39</xdr:col>
      <xdr:colOff>161925</xdr:colOff>
      <xdr:row>108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122</xdr:row>
      <xdr:rowOff>123825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121</xdr:row>
      <xdr:rowOff>57150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118</xdr:row>
      <xdr:rowOff>28575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117</xdr:row>
      <xdr:rowOff>152400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011275" y="287750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122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122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264</xdr:row>
      <xdr:rowOff>0</xdr:rowOff>
    </xdr:from>
    <xdr:to>
      <xdr:col>1</xdr:col>
      <xdr:colOff>790575</xdr:colOff>
      <xdr:row>264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76200</xdr:colOff>
      <xdr:row>264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76200</xdr:colOff>
      <xdr:row>264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88</xdr:row>
      <xdr:rowOff>0</xdr:rowOff>
    </xdr:from>
    <xdr:to>
      <xdr:col>1</xdr:col>
      <xdr:colOff>790575</xdr:colOff>
      <xdr:row>88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88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65</xdr:row>
      <xdr:rowOff>0</xdr:rowOff>
    </xdr:from>
    <xdr:to>
      <xdr:col>59</xdr:col>
      <xdr:colOff>571500</xdr:colOff>
      <xdr:row>66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56</xdr:row>
      <xdr:rowOff>161925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63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workbookViewId="0">
      <selection activeCell="L18" sqref="L18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51" t="s">
        <v>307</v>
      </c>
      <c r="C2" s="151"/>
      <c r="D2" s="151"/>
      <c r="E2" s="34"/>
    </row>
    <row r="3" spans="1:5" ht="15" x14ac:dyDescent="0.2">
      <c r="A3" s="35"/>
      <c r="B3" s="34" t="s">
        <v>57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49" t="s">
        <v>102</v>
      </c>
      <c r="D5" s="150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41</v>
      </c>
      <c r="B8" s="40" t="s">
        <v>62</v>
      </c>
      <c r="C8" s="41" t="s">
        <v>63</v>
      </c>
      <c r="D8" s="40" t="s">
        <v>64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58</v>
      </c>
      <c r="C10" s="46" t="s">
        <v>86</v>
      </c>
      <c r="D10" s="47">
        <f>მაღაზია!L173</f>
        <v>0</v>
      </c>
    </row>
    <row r="11" spans="1:5" ht="15.75" x14ac:dyDescent="0.2">
      <c r="A11" s="45">
        <v>2</v>
      </c>
      <c r="B11" s="45" t="s">
        <v>60</v>
      </c>
      <c r="C11" s="46" t="s">
        <v>141</v>
      </c>
      <c r="D11" s="47">
        <f>ეზო!L275</f>
        <v>0</v>
      </c>
    </row>
    <row r="12" spans="1:5" ht="15.75" x14ac:dyDescent="0.2">
      <c r="A12" s="45">
        <v>3</v>
      </c>
      <c r="B12" s="45" t="s">
        <v>61</v>
      </c>
      <c r="C12" s="46" t="s">
        <v>142</v>
      </c>
      <c r="D12" s="47">
        <f>'წყალსადენ კანალიზაცია'!L99</f>
        <v>0</v>
      </c>
    </row>
    <row r="13" spans="1:5" ht="15.75" x14ac:dyDescent="0.2">
      <c r="A13" s="45">
        <v>4</v>
      </c>
      <c r="B13" s="45" t="s">
        <v>101</v>
      </c>
      <c r="C13" s="46" t="s">
        <v>59</v>
      </c>
      <c r="D13" s="47">
        <f>ელ.ქსელი!L79</f>
        <v>0</v>
      </c>
    </row>
    <row r="14" spans="1:5" ht="15.75" x14ac:dyDescent="0.2">
      <c r="A14" s="48"/>
      <c r="B14" s="49"/>
      <c r="C14" s="50" t="s">
        <v>78</v>
      </c>
      <c r="D14" s="51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93"/>
  <sheetViews>
    <sheetView topLeftCell="A128" workbookViewId="0">
      <selection activeCell="Q144" sqref="Q144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59"/>
    <col min="4" max="4" width="10.42578125" style="59" customWidth="1"/>
    <col min="5" max="6" width="9.140625" style="59"/>
    <col min="7" max="7" width="9.42578125" style="59" bestFit="1" customWidth="1"/>
    <col min="8" max="11" width="9.140625" style="59"/>
    <col min="12" max="12" width="18.42578125" style="59" customWidth="1"/>
    <col min="13" max="16384" width="9.140625" style="9"/>
  </cols>
  <sheetData>
    <row r="2" spans="1:12" ht="63.75" customHeight="1" x14ac:dyDescent="0.25">
      <c r="B2" s="161" t="s">
        <v>307</v>
      </c>
      <c r="C2" s="161"/>
      <c r="D2" s="161"/>
    </row>
    <row r="4" spans="1:12" x14ac:dyDescent="0.25">
      <c r="D4" s="162" t="s">
        <v>12</v>
      </c>
      <c r="E4" s="162"/>
      <c r="F4" s="162"/>
    </row>
    <row r="6" spans="1:12" ht="50.25" customHeight="1" x14ac:dyDescent="0.25">
      <c r="A6" s="172" t="s">
        <v>9</v>
      </c>
      <c r="B6" s="163" t="s">
        <v>0</v>
      </c>
      <c r="C6" s="163" t="s">
        <v>1</v>
      </c>
      <c r="D6" s="165" t="s">
        <v>2</v>
      </c>
      <c r="E6" s="166"/>
      <c r="F6" s="165" t="s">
        <v>5</v>
      </c>
      <c r="G6" s="166"/>
      <c r="H6" s="165" t="s">
        <v>8</v>
      </c>
      <c r="I6" s="166"/>
      <c r="J6" s="167" t="s">
        <v>10</v>
      </c>
      <c r="K6" s="168"/>
      <c r="L6" s="163" t="s">
        <v>7</v>
      </c>
    </row>
    <row r="7" spans="1:12" ht="80.25" customHeight="1" x14ac:dyDescent="0.25">
      <c r="A7" s="172"/>
      <c r="B7" s="164"/>
      <c r="C7" s="16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64"/>
    </row>
    <row r="8" spans="1:12" x14ac:dyDescent="0.25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</row>
    <row r="9" spans="1:12" ht="28.5" customHeight="1" x14ac:dyDescent="0.25">
      <c r="A9" s="169" t="s">
        <v>11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1"/>
    </row>
    <row r="10" spans="1:12" x14ac:dyDescent="0.25">
      <c r="A10" s="156">
        <v>1</v>
      </c>
      <c r="B10" s="63" t="s">
        <v>213</v>
      </c>
      <c r="C10" s="64" t="s">
        <v>20</v>
      </c>
      <c r="D10" s="65"/>
      <c r="E10" s="65">
        <v>45.5</v>
      </c>
      <c r="F10" s="66"/>
      <c r="G10" s="66"/>
      <c r="H10" s="66"/>
      <c r="I10" s="66"/>
      <c r="J10" s="66"/>
      <c r="K10" s="66"/>
      <c r="L10" s="66"/>
    </row>
    <row r="11" spans="1:12" x14ac:dyDescent="0.25">
      <c r="A11" s="158"/>
      <c r="B11" s="67" t="s">
        <v>15</v>
      </c>
      <c r="C11" s="61" t="s">
        <v>16</v>
      </c>
      <c r="D11" s="2">
        <v>1</v>
      </c>
      <c r="E11" s="2">
        <f>E10*D11</f>
        <v>45.5</v>
      </c>
      <c r="F11" s="68"/>
      <c r="G11" s="68"/>
      <c r="H11" s="68"/>
      <c r="I11" s="68"/>
      <c r="J11" s="68"/>
      <c r="K11" s="68"/>
      <c r="L11" s="68"/>
    </row>
    <row r="12" spans="1:12" x14ac:dyDescent="0.25">
      <c r="A12" s="156">
        <v>2</v>
      </c>
      <c r="B12" s="63" t="s">
        <v>212</v>
      </c>
      <c r="C12" s="64" t="s">
        <v>20</v>
      </c>
      <c r="D12" s="65"/>
      <c r="E12" s="65">
        <v>43.5</v>
      </c>
      <c r="F12" s="66"/>
      <c r="G12" s="66"/>
      <c r="H12" s="66"/>
      <c r="I12" s="66"/>
      <c r="J12" s="66"/>
      <c r="K12" s="66"/>
      <c r="L12" s="66"/>
    </row>
    <row r="13" spans="1:12" x14ac:dyDescent="0.25">
      <c r="A13" s="158"/>
      <c r="B13" s="67" t="s">
        <v>15</v>
      </c>
      <c r="C13" s="61" t="s">
        <v>16</v>
      </c>
      <c r="D13" s="2">
        <v>1</v>
      </c>
      <c r="E13" s="2">
        <f>E12*D13</f>
        <v>43.5</v>
      </c>
      <c r="F13" s="68"/>
      <c r="G13" s="68"/>
      <c r="H13" s="68"/>
      <c r="I13" s="68"/>
      <c r="J13" s="68"/>
      <c r="K13" s="68"/>
      <c r="L13" s="68"/>
    </row>
    <row r="14" spans="1:12" ht="25.5" x14ac:dyDescent="0.25">
      <c r="A14" s="156">
        <v>3</v>
      </c>
      <c r="B14" s="63" t="s">
        <v>218</v>
      </c>
      <c r="C14" s="64" t="s">
        <v>13</v>
      </c>
      <c r="D14" s="65"/>
      <c r="E14" s="65">
        <v>71.5</v>
      </c>
      <c r="F14" s="66"/>
      <c r="G14" s="66"/>
      <c r="H14" s="66"/>
      <c r="I14" s="66"/>
      <c r="J14" s="66"/>
      <c r="K14" s="66"/>
      <c r="L14" s="66"/>
    </row>
    <row r="15" spans="1:12" x14ac:dyDescent="0.25">
      <c r="A15" s="158"/>
      <c r="B15" s="67" t="s">
        <v>15</v>
      </c>
      <c r="C15" s="61" t="s">
        <v>16</v>
      </c>
      <c r="D15" s="2">
        <v>1</v>
      </c>
      <c r="E15" s="2">
        <f>E14*D15</f>
        <v>71.5</v>
      </c>
      <c r="F15" s="68"/>
      <c r="G15" s="68"/>
      <c r="H15" s="68"/>
      <c r="I15" s="68"/>
      <c r="J15" s="68"/>
      <c r="K15" s="68"/>
      <c r="L15" s="68"/>
    </row>
    <row r="16" spans="1:12" x14ac:dyDescent="0.25">
      <c r="A16" s="152">
        <v>4</v>
      </c>
      <c r="B16" s="63" t="s">
        <v>219</v>
      </c>
      <c r="C16" s="65" t="s">
        <v>20</v>
      </c>
      <c r="D16" s="65"/>
      <c r="E16" s="65">
        <v>21.3</v>
      </c>
      <c r="F16" s="66"/>
      <c r="G16" s="66"/>
      <c r="H16" s="66"/>
      <c r="I16" s="66"/>
      <c r="J16" s="66"/>
      <c r="K16" s="66"/>
      <c r="L16" s="66"/>
    </row>
    <row r="17" spans="1:12" x14ac:dyDescent="0.25">
      <c r="A17" s="153"/>
      <c r="B17" s="67" t="s">
        <v>15</v>
      </c>
      <c r="C17" s="2" t="s">
        <v>16</v>
      </c>
      <c r="D17" s="2">
        <v>1</v>
      </c>
      <c r="E17" s="2">
        <f>E16*D17</f>
        <v>21.3</v>
      </c>
      <c r="F17" s="68"/>
      <c r="G17" s="68"/>
      <c r="H17" s="68"/>
      <c r="I17" s="68"/>
      <c r="J17" s="68"/>
      <c r="K17" s="68"/>
      <c r="L17" s="68"/>
    </row>
    <row r="18" spans="1:12" x14ac:dyDescent="0.25">
      <c r="A18" s="176">
        <v>5</v>
      </c>
      <c r="B18" s="58" t="s">
        <v>79</v>
      </c>
      <c r="C18" s="65" t="s">
        <v>21</v>
      </c>
      <c r="D18" s="65"/>
      <c r="E18" s="65">
        <v>1</v>
      </c>
      <c r="F18" s="66"/>
      <c r="G18" s="66"/>
      <c r="H18" s="66"/>
      <c r="I18" s="66"/>
      <c r="J18" s="66"/>
      <c r="K18" s="66"/>
      <c r="L18" s="66"/>
    </row>
    <row r="19" spans="1:12" x14ac:dyDescent="0.25">
      <c r="A19" s="177"/>
      <c r="B19" s="67" t="s">
        <v>15</v>
      </c>
      <c r="C19" s="2" t="s">
        <v>16</v>
      </c>
      <c r="D19" s="2">
        <v>1</v>
      </c>
      <c r="E19" s="2">
        <f>E18*D19</f>
        <v>1</v>
      </c>
      <c r="F19" s="68"/>
      <c r="G19" s="68"/>
      <c r="H19" s="68"/>
      <c r="I19" s="68"/>
      <c r="J19" s="68"/>
      <c r="K19" s="68"/>
      <c r="L19" s="68"/>
    </row>
    <row r="20" spans="1:12" x14ac:dyDescent="0.25">
      <c r="A20" s="152">
        <v>6</v>
      </c>
      <c r="B20" s="63" t="s">
        <v>80</v>
      </c>
      <c r="C20" s="65" t="s">
        <v>21</v>
      </c>
      <c r="D20" s="65"/>
      <c r="E20" s="65">
        <v>1</v>
      </c>
      <c r="F20" s="66"/>
      <c r="G20" s="66"/>
      <c r="H20" s="66"/>
      <c r="I20" s="66"/>
      <c r="J20" s="66"/>
      <c r="K20" s="66"/>
      <c r="L20" s="66"/>
    </row>
    <row r="21" spans="1:12" x14ac:dyDescent="0.25">
      <c r="A21" s="174"/>
      <c r="B21" s="67" t="s">
        <v>15</v>
      </c>
      <c r="C21" s="2" t="s">
        <v>16</v>
      </c>
      <c r="D21" s="2">
        <v>1</v>
      </c>
      <c r="E21" s="2">
        <f>E20*D21</f>
        <v>1</v>
      </c>
      <c r="F21" s="68"/>
      <c r="G21" s="68"/>
      <c r="H21" s="68"/>
      <c r="I21" s="68"/>
      <c r="J21" s="68"/>
      <c r="K21" s="68"/>
      <c r="L21" s="68"/>
    </row>
    <row r="22" spans="1:12" x14ac:dyDescent="0.25">
      <c r="A22" s="152">
        <v>7</v>
      </c>
      <c r="B22" s="58" t="s">
        <v>215</v>
      </c>
      <c r="C22" s="64" t="s">
        <v>13</v>
      </c>
      <c r="D22" s="65"/>
      <c r="E22" s="65">
        <v>3.7</v>
      </c>
      <c r="F22" s="66"/>
      <c r="G22" s="66"/>
      <c r="H22" s="66"/>
      <c r="I22" s="66"/>
      <c r="J22" s="66"/>
      <c r="K22" s="66"/>
      <c r="L22" s="66"/>
    </row>
    <row r="23" spans="1:12" x14ac:dyDescent="0.25">
      <c r="A23" s="153"/>
      <c r="B23" s="67" t="s">
        <v>15</v>
      </c>
      <c r="C23" s="61" t="s">
        <v>16</v>
      </c>
      <c r="D23" s="2">
        <v>1</v>
      </c>
      <c r="E23" s="2">
        <f>E22*D23</f>
        <v>3.7</v>
      </c>
      <c r="F23" s="68"/>
      <c r="G23" s="68"/>
      <c r="H23" s="68"/>
      <c r="I23" s="68"/>
      <c r="J23" s="68"/>
      <c r="K23" s="68"/>
      <c r="L23" s="68"/>
    </row>
    <row r="24" spans="1:12" x14ac:dyDescent="0.25">
      <c r="A24" s="174"/>
      <c r="B24" s="67" t="s">
        <v>216</v>
      </c>
      <c r="C24" s="61" t="s">
        <v>121</v>
      </c>
      <c r="D24" s="2"/>
      <c r="E24" s="2">
        <v>1</v>
      </c>
      <c r="F24" s="68"/>
      <c r="G24" s="68"/>
      <c r="H24" s="68"/>
      <c r="I24" s="68"/>
      <c r="J24" s="68"/>
      <c r="K24" s="68"/>
      <c r="L24" s="68"/>
    </row>
    <row r="25" spans="1:12" x14ac:dyDescent="0.25">
      <c r="A25" s="152">
        <v>8</v>
      </c>
      <c r="B25" s="58" t="s">
        <v>211</v>
      </c>
      <c r="C25" s="64" t="s">
        <v>13</v>
      </c>
      <c r="D25" s="65"/>
      <c r="E25" s="65">
        <v>3.6</v>
      </c>
      <c r="F25" s="66"/>
      <c r="G25" s="66"/>
      <c r="H25" s="66"/>
      <c r="I25" s="66"/>
      <c r="J25" s="66"/>
      <c r="K25" s="66"/>
      <c r="L25" s="66"/>
    </row>
    <row r="26" spans="1:12" x14ac:dyDescent="0.25">
      <c r="A26" s="174"/>
      <c r="B26" s="67" t="s">
        <v>15</v>
      </c>
      <c r="C26" s="61" t="s">
        <v>16</v>
      </c>
      <c r="D26" s="2">
        <v>1</v>
      </c>
      <c r="E26" s="2">
        <f>E25*D26</f>
        <v>3.6</v>
      </c>
      <c r="F26" s="68"/>
      <c r="G26" s="68"/>
      <c r="H26" s="68"/>
      <c r="I26" s="68"/>
      <c r="J26" s="68"/>
      <c r="K26" s="68"/>
      <c r="L26" s="68"/>
    </row>
    <row r="27" spans="1:12" ht="25.5" x14ac:dyDescent="0.25">
      <c r="A27" s="152">
        <v>9</v>
      </c>
      <c r="B27" s="63" t="s">
        <v>210</v>
      </c>
      <c r="C27" s="64" t="s">
        <v>13</v>
      </c>
      <c r="D27" s="65"/>
      <c r="E27" s="65">
        <v>146.80000000000001</v>
      </c>
      <c r="F27" s="66"/>
      <c r="G27" s="66"/>
      <c r="H27" s="66"/>
      <c r="I27" s="66"/>
      <c r="J27" s="66"/>
      <c r="K27" s="66"/>
      <c r="L27" s="66"/>
    </row>
    <row r="28" spans="1:12" x14ac:dyDescent="0.25">
      <c r="A28" s="174"/>
      <c r="B28" s="67" t="s">
        <v>15</v>
      </c>
      <c r="C28" s="61" t="s">
        <v>16</v>
      </c>
      <c r="D28" s="2">
        <v>1</v>
      </c>
      <c r="E28" s="2">
        <f>E27*D28</f>
        <v>146.80000000000001</v>
      </c>
      <c r="F28" s="68"/>
      <c r="G28" s="68"/>
      <c r="H28" s="68"/>
      <c r="I28" s="68"/>
      <c r="J28" s="68"/>
      <c r="K28" s="68"/>
      <c r="L28" s="68"/>
    </row>
    <row r="29" spans="1:12" ht="27" customHeight="1" x14ac:dyDescent="0.25">
      <c r="A29" s="152">
        <v>10</v>
      </c>
      <c r="B29" s="63" t="s">
        <v>39</v>
      </c>
      <c r="C29" s="64" t="s">
        <v>14</v>
      </c>
      <c r="D29" s="65"/>
      <c r="E29" s="65">
        <v>36.29</v>
      </c>
      <c r="F29" s="66"/>
      <c r="G29" s="66"/>
      <c r="H29" s="66"/>
      <c r="I29" s="66"/>
      <c r="J29" s="66"/>
      <c r="K29" s="66"/>
      <c r="L29" s="66"/>
    </row>
    <row r="30" spans="1:12" x14ac:dyDescent="0.25">
      <c r="A30" s="153"/>
      <c r="B30" s="67" t="s">
        <v>15</v>
      </c>
      <c r="C30" s="61" t="s">
        <v>16</v>
      </c>
      <c r="D30" s="2">
        <v>1</v>
      </c>
      <c r="E30" s="2">
        <f>E29*D30</f>
        <v>36.29</v>
      </c>
      <c r="F30" s="68"/>
      <c r="G30" s="68"/>
      <c r="H30" s="68"/>
      <c r="I30" s="68"/>
      <c r="J30" s="68"/>
      <c r="K30" s="68"/>
      <c r="L30" s="68"/>
    </row>
    <row r="31" spans="1:12" x14ac:dyDescent="0.25">
      <c r="A31" s="153"/>
      <c r="B31" s="67" t="s">
        <v>40</v>
      </c>
      <c r="C31" s="61" t="s">
        <v>22</v>
      </c>
      <c r="D31" s="2">
        <v>1.75</v>
      </c>
      <c r="E31" s="2">
        <f>E29*D31</f>
        <v>63.5075</v>
      </c>
      <c r="F31" s="68"/>
      <c r="G31" s="68"/>
      <c r="H31" s="68"/>
      <c r="I31" s="68"/>
      <c r="J31" s="68"/>
      <c r="K31" s="68"/>
      <c r="L31" s="68"/>
    </row>
    <row r="32" spans="1:12" x14ac:dyDescent="0.25">
      <c r="A32" s="175" t="s">
        <v>190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  <row r="33" spans="1:12" x14ac:dyDescent="0.25">
      <c r="A33" s="152">
        <v>1</v>
      </c>
      <c r="B33" s="63" t="s">
        <v>182</v>
      </c>
      <c r="C33" s="65" t="s">
        <v>13</v>
      </c>
      <c r="D33" s="65"/>
      <c r="E33" s="65">
        <v>10</v>
      </c>
      <c r="F33" s="66"/>
      <c r="G33" s="66"/>
      <c r="H33" s="66"/>
      <c r="I33" s="66"/>
      <c r="J33" s="66"/>
      <c r="K33" s="66"/>
      <c r="L33" s="66"/>
    </row>
    <row r="34" spans="1:12" x14ac:dyDescent="0.25">
      <c r="A34" s="153"/>
      <c r="B34" s="67" t="s">
        <v>15</v>
      </c>
      <c r="C34" s="2" t="s">
        <v>16</v>
      </c>
      <c r="D34" s="2">
        <v>1</v>
      </c>
      <c r="E34" s="2">
        <f>E33*D34</f>
        <v>10</v>
      </c>
      <c r="F34" s="68"/>
      <c r="G34" s="68"/>
      <c r="H34" s="68"/>
      <c r="I34" s="68"/>
      <c r="J34" s="68"/>
      <c r="K34" s="68"/>
      <c r="L34" s="68"/>
    </row>
    <row r="35" spans="1:12" x14ac:dyDescent="0.25">
      <c r="A35" s="153"/>
      <c r="B35" s="67" t="s">
        <v>184</v>
      </c>
      <c r="C35" s="2" t="s">
        <v>21</v>
      </c>
      <c r="D35" s="2">
        <v>12.5</v>
      </c>
      <c r="E35" s="2">
        <f>E33*D35</f>
        <v>125</v>
      </c>
      <c r="F35" s="68"/>
      <c r="G35" s="68"/>
      <c r="H35" s="68"/>
      <c r="I35" s="68"/>
      <c r="J35" s="68"/>
      <c r="K35" s="68"/>
      <c r="L35" s="68"/>
    </row>
    <row r="36" spans="1:12" x14ac:dyDescent="0.25">
      <c r="A36" s="153"/>
      <c r="B36" s="67" t="s">
        <v>24</v>
      </c>
      <c r="C36" s="2" t="s">
        <v>14</v>
      </c>
      <c r="D36" s="2">
        <v>0.11</v>
      </c>
      <c r="E36" s="2">
        <f>E33*D36</f>
        <v>1.1000000000000001</v>
      </c>
      <c r="F36" s="68"/>
      <c r="G36" s="68"/>
      <c r="H36" s="68"/>
      <c r="I36" s="68"/>
      <c r="J36" s="68"/>
      <c r="K36" s="68"/>
      <c r="L36" s="68"/>
    </row>
    <row r="37" spans="1:12" x14ac:dyDescent="0.25">
      <c r="A37" s="174"/>
      <c r="B37" s="67" t="s">
        <v>17</v>
      </c>
      <c r="C37" s="2" t="s">
        <v>16</v>
      </c>
      <c r="D37" s="2">
        <v>0.2</v>
      </c>
      <c r="E37" s="2">
        <f>E33*D37</f>
        <v>2</v>
      </c>
      <c r="F37" s="68"/>
      <c r="G37" s="68"/>
      <c r="H37" s="68"/>
      <c r="I37" s="68"/>
      <c r="J37" s="68"/>
      <c r="K37" s="68"/>
      <c r="L37" s="68"/>
    </row>
    <row r="38" spans="1:12" x14ac:dyDescent="0.25">
      <c r="A38" s="152">
        <v>2</v>
      </c>
      <c r="B38" s="63" t="s">
        <v>145</v>
      </c>
      <c r="C38" s="65" t="s">
        <v>13</v>
      </c>
      <c r="D38" s="65"/>
      <c r="E38" s="65">
        <v>40.549999999999997</v>
      </c>
      <c r="F38" s="66"/>
      <c r="G38" s="66"/>
      <c r="H38" s="66"/>
      <c r="I38" s="66"/>
      <c r="J38" s="66"/>
      <c r="K38" s="66"/>
      <c r="L38" s="66"/>
    </row>
    <row r="39" spans="1:12" x14ac:dyDescent="0.25">
      <c r="A39" s="153"/>
      <c r="B39" s="67" t="s">
        <v>15</v>
      </c>
      <c r="C39" s="2" t="s">
        <v>16</v>
      </c>
      <c r="D39" s="2">
        <v>1</v>
      </c>
      <c r="E39" s="2">
        <f>E38*D39</f>
        <v>40.549999999999997</v>
      </c>
      <c r="F39" s="68"/>
      <c r="G39" s="68"/>
      <c r="H39" s="68"/>
      <c r="I39" s="68"/>
      <c r="J39" s="68"/>
      <c r="K39" s="68"/>
      <c r="L39" s="68"/>
    </row>
    <row r="40" spans="1:12" x14ac:dyDescent="0.25">
      <c r="A40" s="153"/>
      <c r="B40" s="67" t="s">
        <v>185</v>
      </c>
      <c r="C40" s="2" t="s">
        <v>21</v>
      </c>
      <c r="D40" s="2">
        <v>12.5</v>
      </c>
      <c r="E40" s="2">
        <f>E38*D40</f>
        <v>506.87499999999994</v>
      </c>
      <c r="F40" s="68"/>
      <c r="G40" s="68"/>
      <c r="H40" s="68"/>
      <c r="I40" s="68"/>
      <c r="J40" s="68"/>
      <c r="K40" s="68"/>
      <c r="L40" s="68"/>
    </row>
    <row r="41" spans="1:12" x14ac:dyDescent="0.25">
      <c r="A41" s="153"/>
      <c r="B41" s="67" t="s">
        <v>24</v>
      </c>
      <c r="C41" s="2" t="s">
        <v>14</v>
      </c>
      <c r="D41" s="2">
        <v>0.2</v>
      </c>
      <c r="E41" s="2">
        <f>E38*D41</f>
        <v>8.11</v>
      </c>
      <c r="F41" s="68"/>
      <c r="G41" s="68"/>
      <c r="H41" s="68"/>
      <c r="I41" s="68"/>
      <c r="J41" s="68"/>
      <c r="K41" s="68"/>
      <c r="L41" s="68"/>
    </row>
    <row r="42" spans="1:12" x14ac:dyDescent="0.25">
      <c r="A42" s="174"/>
      <c r="B42" s="67" t="s">
        <v>17</v>
      </c>
      <c r="C42" s="2" t="s">
        <v>16</v>
      </c>
      <c r="D42" s="2">
        <v>0.2</v>
      </c>
      <c r="E42" s="2">
        <f>E38*D42</f>
        <v>8.11</v>
      </c>
      <c r="F42" s="68"/>
      <c r="G42" s="68"/>
      <c r="H42" s="68"/>
      <c r="I42" s="68"/>
      <c r="J42" s="68"/>
      <c r="K42" s="68"/>
      <c r="L42" s="68"/>
    </row>
    <row r="43" spans="1:12" ht="25.5" x14ac:dyDescent="0.25">
      <c r="A43" s="152">
        <v>3</v>
      </c>
      <c r="B43" s="63" t="s">
        <v>274</v>
      </c>
      <c r="C43" s="65" t="s">
        <v>13</v>
      </c>
      <c r="D43" s="65"/>
      <c r="E43" s="65">
        <v>5.31</v>
      </c>
      <c r="F43" s="66"/>
      <c r="G43" s="66"/>
      <c r="H43" s="66"/>
      <c r="I43" s="66"/>
      <c r="J43" s="66"/>
      <c r="K43" s="66"/>
      <c r="L43" s="66"/>
    </row>
    <row r="44" spans="1:12" x14ac:dyDescent="0.25">
      <c r="A44" s="153"/>
      <c r="B44" s="67" t="s">
        <v>15</v>
      </c>
      <c r="C44" s="2" t="s">
        <v>16</v>
      </c>
      <c r="D44" s="2">
        <v>1</v>
      </c>
      <c r="E44" s="2">
        <f>E43*D44</f>
        <v>5.31</v>
      </c>
      <c r="F44" s="68"/>
      <c r="G44" s="68"/>
      <c r="H44" s="68"/>
      <c r="I44" s="68"/>
      <c r="J44" s="68"/>
      <c r="K44" s="68"/>
      <c r="L44" s="68"/>
    </row>
    <row r="45" spans="1:12" x14ac:dyDescent="0.25">
      <c r="A45" s="153"/>
      <c r="B45" s="67" t="s">
        <v>25</v>
      </c>
      <c r="C45" s="2" t="s">
        <v>13</v>
      </c>
      <c r="D45" s="2">
        <v>1.05</v>
      </c>
      <c r="E45" s="2">
        <f>E43*D45</f>
        <v>5.5754999999999999</v>
      </c>
      <c r="F45" s="68"/>
      <c r="G45" s="68"/>
      <c r="H45" s="68"/>
      <c r="I45" s="68"/>
      <c r="J45" s="68"/>
      <c r="K45" s="68"/>
      <c r="L45" s="68"/>
    </row>
    <row r="46" spans="1:12" ht="25.5" x14ac:dyDescent="0.25">
      <c r="A46" s="152">
        <v>4</v>
      </c>
      <c r="B46" s="63" t="s">
        <v>146</v>
      </c>
      <c r="C46" s="65" t="s">
        <v>20</v>
      </c>
      <c r="D46" s="65"/>
      <c r="E46" s="65">
        <v>6.8</v>
      </c>
      <c r="F46" s="66"/>
      <c r="G46" s="66"/>
      <c r="H46" s="66"/>
      <c r="I46" s="66"/>
      <c r="J46" s="66"/>
      <c r="K46" s="66"/>
      <c r="L46" s="66"/>
    </row>
    <row r="47" spans="1:12" x14ac:dyDescent="0.25">
      <c r="A47" s="153"/>
      <c r="B47" s="67" t="s">
        <v>15</v>
      </c>
      <c r="C47" s="2" t="s">
        <v>16</v>
      </c>
      <c r="D47" s="2">
        <v>1</v>
      </c>
      <c r="E47" s="2">
        <f>E46*D47</f>
        <v>6.8</v>
      </c>
      <c r="F47" s="68"/>
      <c r="G47" s="68"/>
      <c r="H47" s="68"/>
      <c r="I47" s="68"/>
      <c r="J47" s="68"/>
      <c r="K47" s="68"/>
      <c r="L47" s="68"/>
    </row>
    <row r="48" spans="1:12" x14ac:dyDescent="0.25">
      <c r="A48" s="153"/>
      <c r="B48" s="67" t="s">
        <v>25</v>
      </c>
      <c r="C48" s="2" t="s">
        <v>13</v>
      </c>
      <c r="D48" s="2">
        <v>2.0499999999999998</v>
      </c>
      <c r="E48" s="2">
        <f>E46*D48</f>
        <v>13.939999999999998</v>
      </c>
      <c r="F48" s="68"/>
      <c r="G48" s="68"/>
      <c r="H48" s="68"/>
      <c r="I48" s="68"/>
      <c r="J48" s="68"/>
      <c r="K48" s="68"/>
      <c r="L48" s="68"/>
    </row>
    <row r="49" spans="1:12" x14ac:dyDescent="0.25">
      <c r="A49" s="174"/>
      <c r="B49" s="67" t="s">
        <v>147</v>
      </c>
      <c r="C49" s="2" t="s">
        <v>19</v>
      </c>
      <c r="D49" s="2"/>
      <c r="E49" s="2">
        <v>16.8</v>
      </c>
      <c r="F49" s="68"/>
      <c r="G49" s="68"/>
      <c r="H49" s="68"/>
      <c r="I49" s="68"/>
      <c r="J49" s="68"/>
      <c r="K49" s="68"/>
      <c r="L49" s="68"/>
    </row>
    <row r="50" spans="1:12" x14ac:dyDescent="0.25">
      <c r="A50" s="152">
        <v>5</v>
      </c>
      <c r="B50" s="63" t="s">
        <v>113</v>
      </c>
      <c r="C50" s="65" t="s">
        <v>13</v>
      </c>
      <c r="D50" s="65"/>
      <c r="E50" s="65">
        <v>68.14</v>
      </c>
      <c r="F50" s="66"/>
      <c r="G50" s="66"/>
      <c r="H50" s="66"/>
      <c r="I50" s="66"/>
      <c r="J50" s="66"/>
      <c r="K50" s="66"/>
      <c r="L50" s="66"/>
    </row>
    <row r="51" spans="1:12" x14ac:dyDescent="0.25">
      <c r="A51" s="153"/>
      <c r="B51" s="67" t="s">
        <v>15</v>
      </c>
      <c r="C51" s="2" t="s">
        <v>16</v>
      </c>
      <c r="D51" s="2">
        <v>1</v>
      </c>
      <c r="E51" s="2">
        <f>E50*D51</f>
        <v>68.14</v>
      </c>
      <c r="F51" s="68"/>
      <c r="G51" s="68"/>
      <c r="H51" s="68"/>
      <c r="I51" s="68"/>
      <c r="J51" s="68"/>
      <c r="K51" s="68"/>
      <c r="L51" s="68"/>
    </row>
    <row r="52" spans="1:12" x14ac:dyDescent="0.25">
      <c r="A52" s="153"/>
      <c r="B52" s="67" t="s">
        <v>114</v>
      </c>
      <c r="C52" s="2" t="s">
        <v>13</v>
      </c>
      <c r="D52" s="2">
        <v>1.05</v>
      </c>
      <c r="E52" s="2">
        <f>E50*D52</f>
        <v>71.546999999999997</v>
      </c>
      <c r="F52" s="68"/>
      <c r="G52" s="68"/>
      <c r="H52" s="68"/>
      <c r="I52" s="68"/>
      <c r="J52" s="68"/>
      <c r="K52" s="68"/>
      <c r="L52" s="68"/>
    </row>
    <row r="53" spans="1:12" x14ac:dyDescent="0.25">
      <c r="A53" s="174"/>
      <c r="B53" s="69" t="s">
        <v>17</v>
      </c>
      <c r="C53" s="60" t="s">
        <v>16</v>
      </c>
      <c r="D53" s="60">
        <v>0.2</v>
      </c>
      <c r="E53" s="60">
        <f>E50*D53</f>
        <v>13.628</v>
      </c>
      <c r="F53" s="70"/>
      <c r="G53" s="70"/>
      <c r="H53" s="70"/>
      <c r="I53" s="70"/>
      <c r="J53" s="70"/>
      <c r="K53" s="70"/>
      <c r="L53" s="70"/>
    </row>
    <row r="54" spans="1:12" ht="25.5" x14ac:dyDescent="0.25">
      <c r="A54" s="173">
        <v>6</v>
      </c>
      <c r="B54" s="63" t="s">
        <v>308</v>
      </c>
      <c r="C54" s="65" t="s">
        <v>13</v>
      </c>
      <c r="D54" s="2"/>
      <c r="E54" s="65">
        <v>102</v>
      </c>
      <c r="F54" s="68"/>
      <c r="G54" s="68"/>
      <c r="H54" s="68"/>
      <c r="I54" s="68"/>
      <c r="J54" s="68"/>
      <c r="K54" s="68"/>
      <c r="L54" s="68"/>
    </row>
    <row r="55" spans="1:12" x14ac:dyDescent="0.25">
      <c r="A55" s="173"/>
      <c r="B55" s="67" t="s">
        <v>15</v>
      </c>
      <c r="C55" s="2" t="s">
        <v>16</v>
      </c>
      <c r="D55" s="2">
        <v>1</v>
      </c>
      <c r="E55" s="2">
        <f>E54*D55</f>
        <v>102</v>
      </c>
      <c r="F55" s="68"/>
      <c r="G55" s="68"/>
      <c r="H55" s="68"/>
      <c r="I55" s="68"/>
      <c r="J55" s="68"/>
      <c r="K55" s="68"/>
      <c r="L55" s="68"/>
    </row>
    <row r="56" spans="1:12" x14ac:dyDescent="0.25">
      <c r="A56" s="173"/>
      <c r="B56" s="67" t="s">
        <v>24</v>
      </c>
      <c r="C56" s="2" t="s">
        <v>14</v>
      </c>
      <c r="D56" s="2">
        <v>3.2000000000000001E-2</v>
      </c>
      <c r="E56" s="2">
        <f>D56*E54</f>
        <v>3.2640000000000002</v>
      </c>
      <c r="F56" s="68"/>
      <c r="G56" s="68"/>
      <c r="H56" s="68"/>
      <c r="I56" s="68"/>
      <c r="J56" s="68"/>
      <c r="K56" s="68"/>
      <c r="L56" s="68"/>
    </row>
    <row r="57" spans="1:12" x14ac:dyDescent="0.25">
      <c r="A57" s="173"/>
      <c r="B57" s="67" t="s">
        <v>17</v>
      </c>
      <c r="C57" s="2" t="s">
        <v>16</v>
      </c>
      <c r="D57" s="2">
        <v>0.1</v>
      </c>
      <c r="E57" s="2">
        <f>E54*D57</f>
        <v>10.200000000000001</v>
      </c>
      <c r="F57" s="68"/>
      <c r="G57" s="68"/>
      <c r="H57" s="68"/>
      <c r="I57" s="68"/>
      <c r="J57" s="68"/>
      <c r="K57" s="68"/>
      <c r="L57" s="68"/>
    </row>
    <row r="58" spans="1:12" ht="25.5" x14ac:dyDescent="0.25">
      <c r="A58" s="173">
        <v>7</v>
      </c>
      <c r="B58" s="63" t="s">
        <v>148</v>
      </c>
      <c r="C58" s="65" t="s">
        <v>19</v>
      </c>
      <c r="D58" s="65"/>
      <c r="E58" s="65">
        <v>29.06</v>
      </c>
      <c r="F58" s="66"/>
      <c r="G58" s="66"/>
      <c r="H58" s="66"/>
      <c r="I58" s="66"/>
      <c r="J58" s="66"/>
      <c r="K58" s="66"/>
      <c r="L58" s="66"/>
    </row>
    <row r="59" spans="1:12" x14ac:dyDescent="0.25">
      <c r="A59" s="173"/>
      <c r="B59" s="67" t="s">
        <v>15</v>
      </c>
      <c r="C59" s="2" t="s">
        <v>16</v>
      </c>
      <c r="D59" s="2">
        <v>1</v>
      </c>
      <c r="E59" s="2">
        <f>E58*D59</f>
        <v>29.06</v>
      </c>
      <c r="F59" s="68"/>
      <c r="G59" s="68"/>
      <c r="H59" s="68"/>
      <c r="I59" s="68"/>
      <c r="J59" s="68"/>
      <c r="K59" s="68"/>
      <c r="L59" s="68"/>
    </row>
    <row r="60" spans="1:12" x14ac:dyDescent="0.25">
      <c r="A60" s="173"/>
      <c r="B60" s="67" t="s">
        <v>24</v>
      </c>
      <c r="C60" s="2" t="s">
        <v>14</v>
      </c>
      <c r="D60" s="2">
        <v>1.2E-2</v>
      </c>
      <c r="E60" s="2">
        <f>D60*E58</f>
        <v>0.34871999999999997</v>
      </c>
      <c r="F60" s="68"/>
      <c r="G60" s="68"/>
      <c r="H60" s="68"/>
      <c r="I60" s="68"/>
      <c r="J60" s="68"/>
      <c r="K60" s="68"/>
      <c r="L60" s="68"/>
    </row>
    <row r="61" spans="1:12" x14ac:dyDescent="0.25">
      <c r="A61" s="173"/>
      <c r="B61" s="67" t="s">
        <v>17</v>
      </c>
      <c r="C61" s="2" t="s">
        <v>16</v>
      </c>
      <c r="D61" s="2">
        <v>0.1</v>
      </c>
      <c r="E61" s="2">
        <f>E58*D61</f>
        <v>2.9060000000000001</v>
      </c>
      <c r="F61" s="68"/>
      <c r="G61" s="68"/>
      <c r="H61" s="68"/>
      <c r="I61" s="68"/>
      <c r="J61" s="68"/>
      <c r="K61" s="68"/>
      <c r="L61" s="68"/>
    </row>
    <row r="62" spans="1:12" x14ac:dyDescent="0.25">
      <c r="A62" s="156">
        <v>8</v>
      </c>
      <c r="B62" s="63" t="s">
        <v>143</v>
      </c>
      <c r="C62" s="71" t="s">
        <v>13</v>
      </c>
      <c r="D62" s="71"/>
      <c r="E62" s="71">
        <v>40.96</v>
      </c>
      <c r="F62" s="72"/>
      <c r="G62" s="72"/>
      <c r="H62" s="72"/>
      <c r="I62" s="72"/>
      <c r="J62" s="72"/>
      <c r="K62" s="72"/>
      <c r="L62" s="72"/>
    </row>
    <row r="63" spans="1:12" x14ac:dyDescent="0.25">
      <c r="A63" s="157"/>
      <c r="B63" s="67" t="s">
        <v>15</v>
      </c>
      <c r="C63" s="2" t="s">
        <v>16</v>
      </c>
      <c r="D63" s="2">
        <v>1</v>
      </c>
      <c r="E63" s="2">
        <f>E62*D63</f>
        <v>40.96</v>
      </c>
      <c r="F63" s="68"/>
      <c r="G63" s="68"/>
      <c r="H63" s="68"/>
      <c r="I63" s="68"/>
      <c r="J63" s="68"/>
      <c r="K63" s="68"/>
      <c r="L63" s="70"/>
    </row>
    <row r="64" spans="1:12" x14ac:dyDescent="0.25">
      <c r="A64" s="157"/>
      <c r="B64" s="67" t="s">
        <v>120</v>
      </c>
      <c r="C64" s="2" t="s">
        <v>23</v>
      </c>
      <c r="D64" s="2">
        <v>0.4</v>
      </c>
      <c r="E64" s="2">
        <f>E62*D64</f>
        <v>16.384</v>
      </c>
      <c r="F64" s="68"/>
      <c r="G64" s="68"/>
      <c r="H64" s="68"/>
      <c r="I64" s="68"/>
      <c r="J64" s="68"/>
      <c r="K64" s="68"/>
      <c r="L64" s="70"/>
    </row>
    <row r="65" spans="1:12" x14ac:dyDescent="0.25">
      <c r="A65" s="158"/>
      <c r="B65" s="67" t="s">
        <v>17</v>
      </c>
      <c r="C65" s="2" t="s">
        <v>16</v>
      </c>
      <c r="D65" s="2">
        <v>0.3</v>
      </c>
      <c r="E65" s="2">
        <f>E62*D65</f>
        <v>12.288</v>
      </c>
      <c r="F65" s="68"/>
      <c r="G65" s="68"/>
      <c r="H65" s="68"/>
      <c r="I65" s="68"/>
      <c r="J65" s="68"/>
      <c r="K65" s="68"/>
      <c r="L65" s="70"/>
    </row>
    <row r="66" spans="1:12" ht="25.5" x14ac:dyDescent="0.25">
      <c r="A66" s="173">
        <v>9</v>
      </c>
      <c r="B66" s="63" t="s">
        <v>310</v>
      </c>
      <c r="C66" s="71" t="s">
        <v>13</v>
      </c>
      <c r="D66" s="71"/>
      <c r="E66" s="71">
        <v>81.2</v>
      </c>
      <c r="F66" s="72"/>
      <c r="G66" s="72"/>
      <c r="H66" s="72"/>
      <c r="I66" s="72"/>
      <c r="J66" s="72"/>
      <c r="K66" s="72"/>
      <c r="L66" s="72"/>
    </row>
    <row r="67" spans="1:12" x14ac:dyDescent="0.25">
      <c r="A67" s="173"/>
      <c r="B67" s="67" t="s">
        <v>15</v>
      </c>
      <c r="C67" s="2" t="s">
        <v>16</v>
      </c>
      <c r="D67" s="2">
        <v>1</v>
      </c>
      <c r="E67" s="2">
        <f>E66*D67</f>
        <v>81.2</v>
      </c>
      <c r="F67" s="68"/>
      <c r="G67" s="68"/>
      <c r="H67" s="68"/>
      <c r="I67" s="68"/>
      <c r="J67" s="68"/>
      <c r="K67" s="68"/>
      <c r="L67" s="68"/>
    </row>
    <row r="68" spans="1:12" x14ac:dyDescent="0.25">
      <c r="A68" s="173"/>
      <c r="B68" s="67" t="s">
        <v>26</v>
      </c>
      <c r="C68" s="2" t="s">
        <v>23</v>
      </c>
      <c r="D68" s="2">
        <v>0.15</v>
      </c>
      <c r="E68" s="2">
        <f>E66*D68</f>
        <v>12.18</v>
      </c>
      <c r="F68" s="68"/>
      <c r="G68" s="68"/>
      <c r="H68" s="68"/>
      <c r="I68" s="68"/>
      <c r="J68" s="68"/>
      <c r="K68" s="68"/>
      <c r="L68" s="68"/>
    </row>
    <row r="69" spans="1:12" x14ac:dyDescent="0.25">
      <c r="A69" s="173"/>
      <c r="B69" s="67" t="s">
        <v>27</v>
      </c>
      <c r="C69" s="2" t="s">
        <v>18</v>
      </c>
      <c r="D69" s="2">
        <v>1.2</v>
      </c>
      <c r="E69" s="2">
        <f>E66*D69</f>
        <v>97.44</v>
      </c>
      <c r="F69" s="68"/>
      <c r="G69" s="68"/>
      <c r="H69" s="68"/>
      <c r="I69" s="68"/>
      <c r="J69" s="68"/>
      <c r="K69" s="68"/>
      <c r="L69" s="68"/>
    </row>
    <row r="70" spans="1:12" x14ac:dyDescent="0.25">
      <c r="A70" s="173"/>
      <c r="B70" s="67" t="s">
        <v>28</v>
      </c>
      <c r="C70" s="2" t="s">
        <v>23</v>
      </c>
      <c r="D70" s="2">
        <v>0.4</v>
      </c>
      <c r="E70" s="2">
        <f>E66*D70</f>
        <v>32.480000000000004</v>
      </c>
      <c r="F70" s="68"/>
      <c r="G70" s="68"/>
      <c r="H70" s="68"/>
      <c r="I70" s="68"/>
      <c r="J70" s="68"/>
      <c r="K70" s="68"/>
      <c r="L70" s="68"/>
    </row>
    <row r="71" spans="1:12" x14ac:dyDescent="0.25">
      <c r="A71" s="173"/>
      <c r="B71" s="67" t="s">
        <v>17</v>
      </c>
      <c r="C71" s="2" t="s">
        <v>16</v>
      </c>
      <c r="D71" s="2">
        <v>0.3</v>
      </c>
      <c r="E71" s="2">
        <f>E66*D71</f>
        <v>24.36</v>
      </c>
      <c r="F71" s="68"/>
      <c r="G71" s="68"/>
      <c r="H71" s="68"/>
      <c r="I71" s="68"/>
      <c r="J71" s="68"/>
      <c r="K71" s="68"/>
      <c r="L71" s="68"/>
    </row>
    <row r="72" spans="1:12" ht="25.5" x14ac:dyDescent="0.25">
      <c r="A72" s="156">
        <v>10</v>
      </c>
      <c r="B72" s="63" t="s">
        <v>193</v>
      </c>
      <c r="C72" s="71" t="s">
        <v>13</v>
      </c>
      <c r="D72" s="71"/>
      <c r="E72" s="65">
        <v>5.31</v>
      </c>
      <c r="F72" s="72"/>
      <c r="G72" s="72"/>
      <c r="H72" s="72"/>
      <c r="I72" s="72"/>
      <c r="J72" s="72"/>
      <c r="K72" s="72"/>
      <c r="L72" s="72"/>
    </row>
    <row r="73" spans="1:12" x14ac:dyDescent="0.25">
      <c r="A73" s="157"/>
      <c r="B73" s="67" t="s">
        <v>15</v>
      </c>
      <c r="C73" s="2" t="s">
        <v>16</v>
      </c>
      <c r="D73" s="2">
        <v>1</v>
      </c>
      <c r="E73" s="2">
        <f>E72*D73</f>
        <v>5.31</v>
      </c>
      <c r="F73" s="68"/>
      <c r="G73" s="68"/>
      <c r="H73" s="68"/>
      <c r="I73" s="68"/>
      <c r="J73" s="68"/>
      <c r="K73" s="68"/>
      <c r="L73" s="68"/>
    </row>
    <row r="74" spans="1:12" x14ac:dyDescent="0.25">
      <c r="A74" s="157"/>
      <c r="B74" s="67" t="s">
        <v>26</v>
      </c>
      <c r="C74" s="2" t="s">
        <v>23</v>
      </c>
      <c r="D74" s="2">
        <v>0.15</v>
      </c>
      <c r="E74" s="2">
        <f>E72*D74</f>
        <v>0.79649999999999987</v>
      </c>
      <c r="F74" s="68"/>
      <c r="G74" s="68"/>
      <c r="H74" s="68"/>
      <c r="I74" s="68"/>
      <c r="J74" s="68"/>
      <c r="K74" s="68"/>
      <c r="L74" s="68"/>
    </row>
    <row r="75" spans="1:12" x14ac:dyDescent="0.25">
      <c r="A75" s="157"/>
      <c r="B75" s="67" t="s">
        <v>27</v>
      </c>
      <c r="C75" s="2" t="s">
        <v>18</v>
      </c>
      <c r="D75" s="2">
        <v>1.2</v>
      </c>
      <c r="E75" s="2">
        <f>E72*D75</f>
        <v>6.371999999999999</v>
      </c>
      <c r="F75" s="68"/>
      <c r="G75" s="68"/>
      <c r="H75" s="68"/>
      <c r="I75" s="68"/>
      <c r="J75" s="68"/>
      <c r="K75" s="68"/>
      <c r="L75" s="68"/>
    </row>
    <row r="76" spans="1:12" x14ac:dyDescent="0.25">
      <c r="A76" s="157"/>
      <c r="B76" s="67" t="s">
        <v>28</v>
      </c>
      <c r="C76" s="2" t="s">
        <v>23</v>
      </c>
      <c r="D76" s="2">
        <v>0.4</v>
      </c>
      <c r="E76" s="2">
        <f>E72*D76</f>
        <v>2.1240000000000001</v>
      </c>
      <c r="F76" s="68"/>
      <c r="G76" s="68"/>
      <c r="H76" s="68"/>
      <c r="I76" s="68"/>
      <c r="J76" s="68"/>
      <c r="K76" s="68"/>
      <c r="L76" s="68"/>
    </row>
    <row r="77" spans="1:12" x14ac:dyDescent="0.25">
      <c r="A77" s="158"/>
      <c r="B77" s="67" t="s">
        <v>17</v>
      </c>
      <c r="C77" s="2" t="s">
        <v>16</v>
      </c>
      <c r="D77" s="2">
        <v>0.3</v>
      </c>
      <c r="E77" s="2">
        <f>E72*D77</f>
        <v>1.5929999999999997</v>
      </c>
      <c r="F77" s="68"/>
      <c r="G77" s="68"/>
      <c r="H77" s="68"/>
      <c r="I77" s="68"/>
      <c r="J77" s="68"/>
      <c r="K77" s="68"/>
      <c r="L77" s="68"/>
    </row>
    <row r="78" spans="1:12" ht="25.5" x14ac:dyDescent="0.25">
      <c r="A78" s="173">
        <v>11</v>
      </c>
      <c r="B78" s="63" t="s">
        <v>192</v>
      </c>
      <c r="C78" s="65" t="s">
        <v>19</v>
      </c>
      <c r="D78" s="65"/>
      <c r="E78" s="71">
        <v>29.06</v>
      </c>
      <c r="F78" s="66"/>
      <c r="G78" s="66"/>
      <c r="H78" s="66"/>
      <c r="I78" s="66"/>
      <c r="J78" s="66"/>
      <c r="K78" s="66"/>
      <c r="L78" s="66"/>
    </row>
    <row r="79" spans="1:12" x14ac:dyDescent="0.25">
      <c r="A79" s="173"/>
      <c r="B79" s="67" t="s">
        <v>15</v>
      </c>
      <c r="C79" s="2" t="s">
        <v>16</v>
      </c>
      <c r="D79" s="2">
        <v>1</v>
      </c>
      <c r="E79" s="2">
        <f>E78*D79</f>
        <v>29.06</v>
      </c>
      <c r="F79" s="68"/>
      <c r="G79" s="68"/>
      <c r="H79" s="68"/>
      <c r="I79" s="68"/>
      <c r="J79" s="68"/>
      <c r="K79" s="68"/>
      <c r="L79" s="68"/>
    </row>
    <row r="80" spans="1:12" x14ac:dyDescent="0.25">
      <c r="A80" s="173"/>
      <c r="B80" s="67" t="s">
        <v>26</v>
      </c>
      <c r="C80" s="2" t="s">
        <v>23</v>
      </c>
      <c r="D80" s="2">
        <v>0.15</v>
      </c>
      <c r="E80" s="2">
        <f>E78*D80</f>
        <v>4.359</v>
      </c>
      <c r="F80" s="68"/>
      <c r="G80" s="68"/>
      <c r="H80" s="68"/>
      <c r="I80" s="68"/>
      <c r="J80" s="68"/>
      <c r="K80" s="68"/>
      <c r="L80" s="68"/>
    </row>
    <row r="81" spans="1:12" x14ac:dyDescent="0.25">
      <c r="A81" s="173"/>
      <c r="B81" s="67" t="s">
        <v>27</v>
      </c>
      <c r="C81" s="2" t="s">
        <v>18</v>
      </c>
      <c r="D81" s="2">
        <v>1.2</v>
      </c>
      <c r="E81" s="2">
        <f>E78*D81</f>
        <v>34.872</v>
      </c>
      <c r="F81" s="68"/>
      <c r="G81" s="68"/>
      <c r="H81" s="68"/>
      <c r="I81" s="68"/>
      <c r="J81" s="68"/>
      <c r="K81" s="68"/>
      <c r="L81" s="68"/>
    </row>
    <row r="82" spans="1:12" x14ac:dyDescent="0.25">
      <c r="A82" s="173"/>
      <c r="B82" s="67" t="s">
        <v>28</v>
      </c>
      <c r="C82" s="2" t="s">
        <v>23</v>
      </c>
      <c r="D82" s="2">
        <v>0.08</v>
      </c>
      <c r="E82" s="2">
        <f>E78*D82</f>
        <v>2.3247999999999998</v>
      </c>
      <c r="F82" s="68"/>
      <c r="G82" s="68"/>
      <c r="H82" s="68"/>
      <c r="I82" s="68"/>
      <c r="J82" s="68"/>
      <c r="K82" s="68"/>
      <c r="L82" s="68"/>
    </row>
    <row r="83" spans="1:12" x14ac:dyDescent="0.25">
      <c r="A83" s="173"/>
      <c r="B83" s="67" t="s">
        <v>17</v>
      </c>
      <c r="C83" s="2" t="s">
        <v>16</v>
      </c>
      <c r="D83" s="2">
        <v>0.5</v>
      </c>
      <c r="E83" s="2">
        <f>E78*D83</f>
        <v>14.53</v>
      </c>
      <c r="F83" s="68"/>
      <c r="G83" s="68"/>
      <c r="H83" s="68"/>
      <c r="I83" s="68"/>
      <c r="J83" s="68"/>
      <c r="K83" s="68"/>
      <c r="L83" s="68"/>
    </row>
    <row r="84" spans="1:12" x14ac:dyDescent="0.25">
      <c r="A84" s="173">
        <v>12</v>
      </c>
      <c r="B84" s="63" t="s">
        <v>115</v>
      </c>
      <c r="C84" s="71" t="s">
        <v>13</v>
      </c>
      <c r="D84" s="71"/>
      <c r="E84" s="71">
        <v>65.099999999999994</v>
      </c>
      <c r="F84" s="72"/>
      <c r="G84" s="72"/>
      <c r="H84" s="72"/>
      <c r="I84" s="72"/>
      <c r="J84" s="72"/>
      <c r="K84" s="72"/>
      <c r="L84" s="72"/>
    </row>
    <row r="85" spans="1:12" x14ac:dyDescent="0.25">
      <c r="A85" s="173"/>
      <c r="B85" s="67" t="s">
        <v>15</v>
      </c>
      <c r="C85" s="2" t="s">
        <v>16</v>
      </c>
      <c r="D85" s="2">
        <v>1</v>
      </c>
      <c r="E85" s="2">
        <f>E84*D85</f>
        <v>65.099999999999994</v>
      </c>
      <c r="F85" s="68"/>
      <c r="G85" s="68"/>
      <c r="H85" s="68"/>
      <c r="I85" s="68"/>
      <c r="J85" s="68"/>
      <c r="K85" s="68"/>
      <c r="L85" s="68"/>
    </row>
    <row r="86" spans="1:12" x14ac:dyDescent="0.25">
      <c r="A86" s="173"/>
      <c r="B86" s="67" t="s">
        <v>116</v>
      </c>
      <c r="C86" s="2" t="s">
        <v>13</v>
      </c>
      <c r="D86" s="2">
        <v>1.05</v>
      </c>
      <c r="E86" s="2">
        <f>E84*D86</f>
        <v>68.355000000000004</v>
      </c>
      <c r="F86" s="68"/>
      <c r="G86" s="68"/>
      <c r="H86" s="68"/>
      <c r="I86" s="68"/>
      <c r="J86" s="68"/>
      <c r="K86" s="68"/>
      <c r="L86" s="68"/>
    </row>
    <row r="87" spans="1:12" x14ac:dyDescent="0.25">
      <c r="A87" s="173"/>
      <c r="B87" s="67" t="s">
        <v>117</v>
      </c>
      <c r="C87" s="2" t="s">
        <v>18</v>
      </c>
      <c r="D87" s="2">
        <v>10</v>
      </c>
      <c r="E87" s="2">
        <f>E84*D87</f>
        <v>651</v>
      </c>
      <c r="F87" s="68"/>
      <c r="G87" s="68"/>
      <c r="H87" s="68"/>
      <c r="I87" s="68"/>
      <c r="J87" s="68"/>
      <c r="K87" s="68"/>
      <c r="L87" s="68"/>
    </row>
    <row r="88" spans="1:12" x14ac:dyDescent="0.25">
      <c r="A88" s="173">
        <v>13</v>
      </c>
      <c r="B88" s="63" t="s">
        <v>29</v>
      </c>
      <c r="C88" s="65" t="s">
        <v>13</v>
      </c>
      <c r="D88" s="65"/>
      <c r="E88" s="65">
        <v>50.6</v>
      </c>
      <c r="F88" s="66"/>
      <c r="G88" s="66"/>
      <c r="H88" s="66"/>
      <c r="I88" s="66"/>
      <c r="J88" s="66"/>
      <c r="K88" s="66"/>
      <c r="L88" s="66"/>
    </row>
    <row r="89" spans="1:12" x14ac:dyDescent="0.25">
      <c r="A89" s="173"/>
      <c r="B89" s="67" t="s">
        <v>15</v>
      </c>
      <c r="C89" s="2" t="s">
        <v>16</v>
      </c>
      <c r="D89" s="2">
        <v>1</v>
      </c>
      <c r="E89" s="2">
        <f>E88*D89</f>
        <v>50.6</v>
      </c>
      <c r="F89" s="68"/>
      <c r="G89" s="68"/>
      <c r="H89" s="68"/>
      <c r="I89" s="68"/>
      <c r="J89" s="68"/>
      <c r="K89" s="68"/>
      <c r="L89" s="68"/>
    </row>
    <row r="90" spans="1:12" x14ac:dyDescent="0.25">
      <c r="A90" s="173"/>
      <c r="B90" s="67" t="s">
        <v>89</v>
      </c>
      <c r="C90" s="2" t="s">
        <v>13</v>
      </c>
      <c r="D90" s="2">
        <v>1.05</v>
      </c>
      <c r="E90" s="2">
        <f>E88*D90</f>
        <v>53.13</v>
      </c>
      <c r="F90" s="68"/>
      <c r="G90" s="68"/>
      <c r="H90" s="68"/>
      <c r="I90" s="68"/>
      <c r="J90" s="68"/>
      <c r="K90" s="68"/>
      <c r="L90" s="68"/>
    </row>
    <row r="91" spans="1:12" x14ac:dyDescent="0.25">
      <c r="A91" s="173"/>
      <c r="B91" s="67" t="s">
        <v>30</v>
      </c>
      <c r="C91" s="2" t="s">
        <v>18</v>
      </c>
      <c r="D91" s="2">
        <v>8</v>
      </c>
      <c r="E91" s="2">
        <f>E88*D91</f>
        <v>404.8</v>
      </c>
      <c r="F91" s="68"/>
      <c r="G91" s="68"/>
      <c r="H91" s="68"/>
      <c r="I91" s="68"/>
      <c r="J91" s="68"/>
      <c r="K91" s="68"/>
      <c r="L91" s="68"/>
    </row>
    <row r="92" spans="1:12" x14ac:dyDescent="0.25">
      <c r="A92" s="173"/>
      <c r="B92" s="67" t="s">
        <v>17</v>
      </c>
      <c r="C92" s="2" t="s">
        <v>16</v>
      </c>
      <c r="D92" s="2">
        <v>0.3</v>
      </c>
      <c r="E92" s="2">
        <f>E88*D92</f>
        <v>15.18</v>
      </c>
      <c r="F92" s="68"/>
      <c r="G92" s="68"/>
      <c r="H92" s="68"/>
      <c r="I92" s="68"/>
      <c r="J92" s="68"/>
      <c r="K92" s="68"/>
      <c r="L92" s="68"/>
    </row>
    <row r="93" spans="1:12" x14ac:dyDescent="0.25">
      <c r="A93" s="173">
        <v>14</v>
      </c>
      <c r="B93" s="63" t="s">
        <v>88</v>
      </c>
      <c r="C93" s="65" t="s">
        <v>13</v>
      </c>
      <c r="D93" s="65"/>
      <c r="E93" s="65">
        <v>74.5</v>
      </c>
      <c r="F93" s="66"/>
      <c r="G93" s="66"/>
      <c r="H93" s="66"/>
      <c r="I93" s="66"/>
      <c r="J93" s="66"/>
      <c r="K93" s="66"/>
      <c r="L93" s="66"/>
    </row>
    <row r="94" spans="1:12" x14ac:dyDescent="0.25">
      <c r="A94" s="173"/>
      <c r="B94" s="67" t="s">
        <v>15</v>
      </c>
      <c r="C94" s="2" t="s">
        <v>16</v>
      </c>
      <c r="D94" s="2">
        <v>1</v>
      </c>
      <c r="E94" s="2">
        <f>E93*D94</f>
        <v>74.5</v>
      </c>
      <c r="F94" s="68"/>
      <c r="G94" s="68"/>
      <c r="H94" s="68"/>
      <c r="I94" s="68"/>
      <c r="J94" s="68"/>
      <c r="K94" s="68"/>
      <c r="L94" s="68"/>
    </row>
    <row r="95" spans="1:12" x14ac:dyDescent="0.25">
      <c r="A95" s="173"/>
      <c r="B95" s="67" t="s">
        <v>90</v>
      </c>
      <c r="C95" s="2" t="s">
        <v>13</v>
      </c>
      <c r="D95" s="2">
        <v>1.05</v>
      </c>
      <c r="E95" s="2">
        <f>E93*D95</f>
        <v>78.225000000000009</v>
      </c>
      <c r="F95" s="68"/>
      <c r="G95" s="68"/>
      <c r="H95" s="68"/>
      <c r="I95" s="68"/>
      <c r="J95" s="68"/>
      <c r="K95" s="68"/>
      <c r="L95" s="68"/>
    </row>
    <row r="96" spans="1:12" x14ac:dyDescent="0.25">
      <c r="A96" s="173"/>
      <c r="B96" s="67" t="s">
        <v>30</v>
      </c>
      <c r="C96" s="2" t="s">
        <v>18</v>
      </c>
      <c r="D96" s="2">
        <v>8</v>
      </c>
      <c r="E96" s="2">
        <f>E93*D96</f>
        <v>596</v>
      </c>
      <c r="F96" s="68"/>
      <c r="G96" s="68"/>
      <c r="H96" s="68"/>
      <c r="I96" s="68"/>
      <c r="J96" s="68"/>
      <c r="K96" s="68"/>
      <c r="L96" s="68"/>
    </row>
    <row r="97" spans="1:12" x14ac:dyDescent="0.25">
      <c r="A97" s="173"/>
      <c r="B97" s="67" t="s">
        <v>17</v>
      </c>
      <c r="C97" s="2" t="s">
        <v>16</v>
      </c>
      <c r="D97" s="2">
        <v>0.3</v>
      </c>
      <c r="E97" s="2">
        <f>E93*D97</f>
        <v>22.349999999999998</v>
      </c>
      <c r="F97" s="68"/>
      <c r="G97" s="68"/>
      <c r="H97" s="68"/>
      <c r="I97" s="68"/>
      <c r="J97" s="68"/>
      <c r="K97" s="68"/>
      <c r="L97" s="68"/>
    </row>
    <row r="98" spans="1:12" x14ac:dyDescent="0.25">
      <c r="A98" s="173">
        <v>15</v>
      </c>
      <c r="B98" s="63" t="s">
        <v>118</v>
      </c>
      <c r="C98" s="65" t="s">
        <v>19</v>
      </c>
      <c r="D98" s="65"/>
      <c r="E98" s="65">
        <v>23.5</v>
      </c>
      <c r="F98" s="66"/>
      <c r="G98" s="66"/>
      <c r="H98" s="66"/>
      <c r="I98" s="66"/>
      <c r="J98" s="66"/>
      <c r="K98" s="66"/>
      <c r="L98" s="66"/>
    </row>
    <row r="99" spans="1:12" x14ac:dyDescent="0.25">
      <c r="A99" s="173"/>
      <c r="B99" s="67" t="s">
        <v>15</v>
      </c>
      <c r="C99" s="2" t="s">
        <v>16</v>
      </c>
      <c r="D99" s="2">
        <v>1</v>
      </c>
      <c r="E99" s="2">
        <f>E98*D99</f>
        <v>23.5</v>
      </c>
      <c r="F99" s="68"/>
      <c r="G99" s="68"/>
      <c r="H99" s="68"/>
      <c r="I99" s="68"/>
      <c r="J99" s="68"/>
      <c r="K99" s="68"/>
      <c r="L99" s="68"/>
    </row>
    <row r="100" spans="1:12" x14ac:dyDescent="0.25">
      <c r="A100" s="173"/>
      <c r="B100" s="67" t="s">
        <v>92</v>
      </c>
      <c r="C100" s="2" t="s">
        <v>13</v>
      </c>
      <c r="D100" s="2">
        <v>0.06</v>
      </c>
      <c r="E100" s="2">
        <f>E98*D100</f>
        <v>1.41</v>
      </c>
      <c r="F100" s="68"/>
      <c r="G100" s="68"/>
      <c r="H100" s="68"/>
      <c r="I100" s="68"/>
      <c r="J100" s="68"/>
      <c r="K100" s="68"/>
      <c r="L100" s="68"/>
    </row>
    <row r="101" spans="1:12" x14ac:dyDescent="0.25">
      <c r="A101" s="173"/>
      <c r="B101" s="67" t="s">
        <v>30</v>
      </c>
      <c r="C101" s="2" t="s">
        <v>18</v>
      </c>
      <c r="D101" s="2">
        <v>0.8</v>
      </c>
      <c r="E101" s="2">
        <f>E98*D101</f>
        <v>18.8</v>
      </c>
      <c r="F101" s="68"/>
      <c r="G101" s="68"/>
      <c r="H101" s="68"/>
      <c r="I101" s="68"/>
      <c r="J101" s="68"/>
      <c r="K101" s="68"/>
      <c r="L101" s="68"/>
    </row>
    <row r="102" spans="1:12" ht="25.5" x14ac:dyDescent="0.25">
      <c r="A102" s="156">
        <v>16</v>
      </c>
      <c r="B102" s="73" t="s">
        <v>103</v>
      </c>
      <c r="C102" s="74" t="s">
        <v>21</v>
      </c>
      <c r="D102" s="74"/>
      <c r="E102" s="74">
        <v>1</v>
      </c>
      <c r="F102" s="75"/>
      <c r="G102" s="74"/>
      <c r="H102" s="74"/>
      <c r="I102" s="74"/>
      <c r="J102" s="74"/>
      <c r="K102" s="74"/>
      <c r="L102" s="74"/>
    </row>
    <row r="103" spans="1:12" x14ac:dyDescent="0.25">
      <c r="A103" s="157"/>
      <c r="B103" s="67" t="s">
        <v>15</v>
      </c>
      <c r="C103" s="2" t="s">
        <v>16</v>
      </c>
      <c r="D103" s="2">
        <v>1</v>
      </c>
      <c r="E103" s="65">
        <v>1</v>
      </c>
      <c r="F103" s="68"/>
      <c r="G103" s="2"/>
      <c r="H103" s="2"/>
      <c r="I103" s="2"/>
      <c r="J103" s="2"/>
      <c r="K103" s="2"/>
      <c r="L103" s="2"/>
    </row>
    <row r="104" spans="1:12" x14ac:dyDescent="0.25">
      <c r="A104" s="157"/>
      <c r="B104" s="67" t="s">
        <v>275</v>
      </c>
      <c r="C104" s="2" t="s">
        <v>21</v>
      </c>
      <c r="D104" s="2">
        <v>1</v>
      </c>
      <c r="E104" s="65">
        <v>1</v>
      </c>
      <c r="F104" s="68"/>
      <c r="G104" s="2"/>
      <c r="H104" s="2"/>
      <c r="I104" s="2"/>
      <c r="J104" s="2"/>
      <c r="K104" s="2"/>
      <c r="L104" s="2"/>
    </row>
    <row r="105" spans="1:12" x14ac:dyDescent="0.25">
      <c r="A105" s="158"/>
      <c r="B105" s="67" t="s">
        <v>17</v>
      </c>
      <c r="C105" s="2" t="s">
        <v>16</v>
      </c>
      <c r="D105" s="2">
        <v>1</v>
      </c>
      <c r="E105" s="2">
        <f>D105*E102</f>
        <v>1</v>
      </c>
      <c r="F105" s="68"/>
      <c r="G105" s="68"/>
      <c r="H105" s="68"/>
      <c r="I105" s="68"/>
      <c r="J105" s="68"/>
      <c r="K105" s="68"/>
      <c r="L105" s="68"/>
    </row>
    <row r="106" spans="1:12" x14ac:dyDescent="0.25">
      <c r="A106" s="157">
        <v>17</v>
      </c>
      <c r="B106" s="63" t="s">
        <v>194</v>
      </c>
      <c r="C106" s="65" t="s">
        <v>13</v>
      </c>
      <c r="D106" s="65"/>
      <c r="E106" s="65">
        <v>4</v>
      </c>
      <c r="F106" s="66"/>
      <c r="G106" s="66"/>
      <c r="H106" s="66"/>
      <c r="I106" s="66"/>
      <c r="J106" s="66"/>
      <c r="K106" s="66"/>
      <c r="L106" s="66"/>
    </row>
    <row r="107" spans="1:12" x14ac:dyDescent="0.25">
      <c r="A107" s="157"/>
      <c r="B107" s="67" t="s">
        <v>15</v>
      </c>
      <c r="C107" s="2" t="s">
        <v>16</v>
      </c>
      <c r="D107" s="2">
        <v>1</v>
      </c>
      <c r="E107" s="2">
        <f>E106*D107</f>
        <v>4</v>
      </c>
      <c r="F107" s="68"/>
      <c r="G107" s="68"/>
      <c r="H107" s="68"/>
      <c r="I107" s="68"/>
      <c r="J107" s="68"/>
      <c r="K107" s="68"/>
      <c r="L107" s="68"/>
    </row>
    <row r="108" spans="1:12" x14ac:dyDescent="0.25">
      <c r="A108" s="158"/>
      <c r="B108" s="67" t="s">
        <v>82</v>
      </c>
      <c r="C108" s="2" t="s">
        <v>13</v>
      </c>
      <c r="D108" s="2">
        <v>1</v>
      </c>
      <c r="E108" s="2">
        <f>E106*D108</f>
        <v>4</v>
      </c>
      <c r="F108" s="68"/>
      <c r="G108" s="68"/>
      <c r="H108" s="68"/>
      <c r="I108" s="68"/>
      <c r="J108" s="68"/>
      <c r="K108" s="68"/>
      <c r="L108" s="68"/>
    </row>
    <row r="109" spans="1:12" ht="25.5" x14ac:dyDescent="0.25">
      <c r="A109" s="157">
        <v>18</v>
      </c>
      <c r="B109" s="63" t="s">
        <v>119</v>
      </c>
      <c r="C109" s="65" t="s">
        <v>13</v>
      </c>
      <c r="D109" s="65"/>
      <c r="E109" s="65">
        <v>20.73</v>
      </c>
      <c r="F109" s="66"/>
      <c r="G109" s="66"/>
      <c r="H109" s="66"/>
      <c r="I109" s="66"/>
      <c r="J109" s="66"/>
      <c r="K109" s="66"/>
      <c r="L109" s="66"/>
    </row>
    <row r="110" spans="1:12" x14ac:dyDescent="0.25">
      <c r="A110" s="157"/>
      <c r="B110" s="67" t="s">
        <v>15</v>
      </c>
      <c r="C110" s="2" t="s">
        <v>16</v>
      </c>
      <c r="D110" s="2">
        <v>1</v>
      </c>
      <c r="E110" s="2">
        <f>E109*D110</f>
        <v>20.73</v>
      </c>
      <c r="F110" s="68"/>
      <c r="G110" s="68"/>
      <c r="H110" s="68"/>
      <c r="I110" s="68"/>
      <c r="J110" s="68"/>
      <c r="K110" s="68"/>
      <c r="L110" s="68"/>
    </row>
    <row r="111" spans="1:12" x14ac:dyDescent="0.25">
      <c r="A111" s="158"/>
      <c r="B111" s="67" t="s">
        <v>82</v>
      </c>
      <c r="C111" s="2" t="s">
        <v>13</v>
      </c>
      <c r="D111" s="2">
        <v>1</v>
      </c>
      <c r="E111" s="2">
        <f>E109*D111</f>
        <v>20.73</v>
      </c>
      <c r="F111" s="68"/>
      <c r="G111" s="68"/>
      <c r="H111" s="68"/>
      <c r="I111" s="68"/>
      <c r="J111" s="68"/>
      <c r="K111" s="68"/>
      <c r="L111" s="68"/>
    </row>
    <row r="112" spans="1:12" x14ac:dyDescent="0.25">
      <c r="A112" s="156">
        <v>19</v>
      </c>
      <c r="B112" s="63" t="s">
        <v>283</v>
      </c>
      <c r="C112" s="65" t="s">
        <v>13</v>
      </c>
      <c r="D112" s="65"/>
      <c r="E112" s="65">
        <v>1.3</v>
      </c>
      <c r="F112" s="66"/>
      <c r="G112" s="66"/>
      <c r="H112" s="66"/>
      <c r="I112" s="66"/>
      <c r="J112" s="66"/>
      <c r="K112" s="66"/>
      <c r="L112" s="66"/>
    </row>
    <row r="113" spans="1:12" x14ac:dyDescent="0.25">
      <c r="A113" s="157"/>
      <c r="B113" s="67" t="s">
        <v>15</v>
      </c>
      <c r="C113" s="2" t="s">
        <v>16</v>
      </c>
      <c r="D113" s="2">
        <v>1</v>
      </c>
      <c r="E113" s="2">
        <f>E112*D113</f>
        <v>1.3</v>
      </c>
      <c r="F113" s="68"/>
      <c r="G113" s="68"/>
      <c r="H113" s="68"/>
      <c r="I113" s="68"/>
      <c r="J113" s="68"/>
      <c r="K113" s="68"/>
      <c r="L113" s="68"/>
    </row>
    <row r="114" spans="1:12" x14ac:dyDescent="0.25">
      <c r="A114" s="158"/>
      <c r="B114" s="67" t="s">
        <v>82</v>
      </c>
      <c r="C114" s="2" t="s">
        <v>13</v>
      </c>
      <c r="D114" s="2">
        <v>1</v>
      </c>
      <c r="E114" s="2">
        <f>E112*D114</f>
        <v>1.3</v>
      </c>
      <c r="F114" s="68"/>
      <c r="G114" s="68"/>
      <c r="H114" s="68"/>
      <c r="I114" s="68"/>
      <c r="J114" s="68"/>
      <c r="K114" s="68"/>
      <c r="L114" s="68"/>
    </row>
    <row r="115" spans="1:12" x14ac:dyDescent="0.25">
      <c r="A115" s="156">
        <v>20</v>
      </c>
      <c r="B115" s="76" t="s">
        <v>65</v>
      </c>
      <c r="C115" s="74" t="s">
        <v>21</v>
      </c>
      <c r="D115" s="74"/>
      <c r="E115" s="74">
        <v>4</v>
      </c>
      <c r="F115" s="75"/>
      <c r="G115" s="74"/>
      <c r="H115" s="74"/>
      <c r="I115" s="74"/>
      <c r="J115" s="74"/>
      <c r="K115" s="74"/>
      <c r="L115" s="74"/>
    </row>
    <row r="116" spans="1:12" x14ac:dyDescent="0.25">
      <c r="A116" s="157"/>
      <c r="B116" s="67" t="s">
        <v>15</v>
      </c>
      <c r="C116" s="2" t="s">
        <v>16</v>
      </c>
      <c r="D116" s="2">
        <v>1</v>
      </c>
      <c r="E116" s="65">
        <v>1</v>
      </c>
      <c r="F116" s="68"/>
      <c r="G116" s="2"/>
      <c r="H116" s="2"/>
      <c r="I116" s="2"/>
      <c r="J116" s="2"/>
      <c r="K116" s="2"/>
      <c r="L116" s="2"/>
    </row>
    <row r="117" spans="1:12" x14ac:dyDescent="0.25">
      <c r="A117" s="157"/>
      <c r="B117" s="77" t="s">
        <v>81</v>
      </c>
      <c r="C117" s="78" t="s">
        <v>21</v>
      </c>
      <c r="D117" s="8">
        <v>1</v>
      </c>
      <c r="E117" s="7">
        <f>E115*D117</f>
        <v>4</v>
      </c>
      <c r="F117" s="2"/>
      <c r="G117" s="2"/>
      <c r="H117" s="7"/>
      <c r="I117" s="7"/>
      <c r="J117" s="7"/>
      <c r="K117" s="7"/>
      <c r="L117" s="68"/>
    </row>
    <row r="118" spans="1:12" x14ac:dyDescent="0.25">
      <c r="A118" s="158"/>
      <c r="B118" s="77" t="s">
        <v>66</v>
      </c>
      <c r="C118" s="2" t="s">
        <v>16</v>
      </c>
      <c r="D118" s="8">
        <v>2.5</v>
      </c>
      <c r="E118" s="7">
        <f>E115*D118</f>
        <v>10</v>
      </c>
      <c r="F118" s="2"/>
      <c r="G118" s="2"/>
      <c r="H118" s="23"/>
      <c r="I118" s="23"/>
      <c r="J118" s="23"/>
      <c r="K118" s="23"/>
      <c r="L118" s="68"/>
    </row>
    <row r="119" spans="1:12" x14ac:dyDescent="0.25">
      <c r="A119" s="156">
        <v>21</v>
      </c>
      <c r="B119" s="76" t="s">
        <v>149</v>
      </c>
      <c r="C119" s="74" t="s">
        <v>21</v>
      </c>
      <c r="D119" s="74"/>
      <c r="E119" s="74">
        <v>1</v>
      </c>
      <c r="F119" s="75"/>
      <c r="G119" s="74"/>
      <c r="H119" s="74"/>
      <c r="I119" s="74"/>
      <c r="J119" s="74"/>
      <c r="K119" s="74"/>
      <c r="L119" s="74"/>
    </row>
    <row r="120" spans="1:12" x14ac:dyDescent="0.25">
      <c r="A120" s="157"/>
      <c r="B120" s="67" t="s">
        <v>15</v>
      </c>
      <c r="C120" s="2" t="s">
        <v>16</v>
      </c>
      <c r="D120" s="2">
        <v>1</v>
      </c>
      <c r="E120" s="65">
        <v>1</v>
      </c>
      <c r="F120" s="68"/>
      <c r="G120" s="2"/>
      <c r="H120" s="2"/>
      <c r="I120" s="2"/>
      <c r="J120" s="2"/>
      <c r="K120" s="2"/>
      <c r="L120" s="2"/>
    </row>
    <row r="121" spans="1:12" x14ac:dyDescent="0.25">
      <c r="A121" s="157"/>
      <c r="B121" s="77" t="s">
        <v>81</v>
      </c>
      <c r="C121" s="78" t="s">
        <v>21</v>
      </c>
      <c r="D121" s="8">
        <v>1</v>
      </c>
      <c r="E121" s="7">
        <f>E119*D121</f>
        <v>1</v>
      </c>
      <c r="F121" s="2"/>
      <c r="G121" s="2"/>
      <c r="H121" s="7"/>
      <c r="I121" s="7"/>
      <c r="J121" s="7"/>
      <c r="K121" s="7"/>
      <c r="L121" s="2"/>
    </row>
    <row r="122" spans="1:12" x14ac:dyDescent="0.25">
      <c r="A122" s="158"/>
      <c r="B122" s="77" t="s">
        <v>66</v>
      </c>
      <c r="C122" s="2" t="s">
        <v>16</v>
      </c>
      <c r="D122" s="8">
        <v>2.5</v>
      </c>
      <c r="E122" s="7">
        <f>E119*D122</f>
        <v>2.5</v>
      </c>
      <c r="F122" s="2"/>
      <c r="G122" s="2"/>
      <c r="H122" s="23"/>
      <c r="I122" s="23"/>
      <c r="J122" s="23"/>
      <c r="K122" s="23"/>
      <c r="L122" s="68"/>
    </row>
    <row r="123" spans="1:12" ht="25.5" x14ac:dyDescent="0.25">
      <c r="A123" s="152">
        <v>22</v>
      </c>
      <c r="B123" s="63" t="s">
        <v>39</v>
      </c>
      <c r="C123" s="64" t="s">
        <v>14</v>
      </c>
      <c r="D123" s="65"/>
      <c r="E123" s="65">
        <v>15</v>
      </c>
      <c r="F123" s="66"/>
      <c r="G123" s="66"/>
      <c r="H123" s="66"/>
      <c r="I123" s="66"/>
      <c r="J123" s="66"/>
      <c r="K123" s="66"/>
      <c r="L123" s="66"/>
    </row>
    <row r="124" spans="1:12" x14ac:dyDescent="0.25">
      <c r="A124" s="153"/>
      <c r="B124" s="67" t="s">
        <v>15</v>
      </c>
      <c r="C124" s="61" t="s">
        <v>16</v>
      </c>
      <c r="D124" s="2">
        <v>1</v>
      </c>
      <c r="E124" s="2">
        <f>E123*D124</f>
        <v>15</v>
      </c>
      <c r="F124" s="68"/>
      <c r="G124" s="68"/>
      <c r="H124" s="68"/>
      <c r="I124" s="68"/>
      <c r="J124" s="68"/>
      <c r="K124" s="68"/>
      <c r="L124" s="68"/>
    </row>
    <row r="125" spans="1:12" x14ac:dyDescent="0.25">
      <c r="A125" s="153"/>
      <c r="B125" s="67" t="s">
        <v>40</v>
      </c>
      <c r="C125" s="61" t="s">
        <v>22</v>
      </c>
      <c r="D125" s="2">
        <v>1.75</v>
      </c>
      <c r="E125" s="2">
        <f>E123*D125</f>
        <v>26.25</v>
      </c>
      <c r="F125" s="68"/>
      <c r="G125" s="68"/>
      <c r="H125" s="68"/>
      <c r="I125" s="68"/>
      <c r="J125" s="68"/>
      <c r="K125" s="68"/>
      <c r="L125" s="68"/>
    </row>
    <row r="126" spans="1:12" x14ac:dyDescent="0.25">
      <c r="A126" s="160" t="s">
        <v>31</v>
      </c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</row>
    <row r="127" spans="1:12" x14ac:dyDescent="0.25">
      <c r="A127" s="154">
        <v>1</v>
      </c>
      <c r="B127" s="63" t="s">
        <v>208</v>
      </c>
      <c r="C127" s="65" t="s">
        <v>13</v>
      </c>
      <c r="D127" s="2"/>
      <c r="E127" s="65">
        <v>32.700000000000003</v>
      </c>
      <c r="F127" s="68"/>
      <c r="G127" s="68"/>
      <c r="H127" s="68"/>
      <c r="I127" s="68"/>
      <c r="J127" s="68"/>
      <c r="K127" s="68"/>
      <c r="L127" s="68"/>
    </row>
    <row r="128" spans="1:12" x14ac:dyDescent="0.25">
      <c r="A128" s="155"/>
      <c r="B128" s="67" t="s">
        <v>15</v>
      </c>
      <c r="C128" s="2" t="s">
        <v>16</v>
      </c>
      <c r="D128" s="2">
        <v>1</v>
      </c>
      <c r="E128" s="2">
        <f>E127*D128</f>
        <v>32.700000000000003</v>
      </c>
      <c r="F128" s="68"/>
      <c r="G128" s="68"/>
      <c r="H128" s="68"/>
      <c r="I128" s="68"/>
      <c r="J128" s="68"/>
      <c r="K128" s="68"/>
      <c r="L128" s="68"/>
    </row>
    <row r="129" spans="1:12" x14ac:dyDescent="0.25">
      <c r="A129" s="155"/>
      <c r="B129" s="67" t="s">
        <v>24</v>
      </c>
      <c r="C129" s="2" t="s">
        <v>14</v>
      </c>
      <c r="D129" s="2">
        <v>3.2000000000000001E-2</v>
      </c>
      <c r="E129" s="2">
        <f>D129*E127</f>
        <v>1.0464000000000002</v>
      </c>
      <c r="F129" s="68"/>
      <c r="G129" s="68"/>
      <c r="H129" s="68"/>
      <c r="I129" s="68"/>
      <c r="J129" s="68"/>
      <c r="K129" s="68"/>
      <c r="L129" s="68"/>
    </row>
    <row r="130" spans="1:12" x14ac:dyDescent="0.25">
      <c r="A130" s="159"/>
      <c r="B130" s="67" t="s">
        <v>17</v>
      </c>
      <c r="C130" s="2" t="s">
        <v>16</v>
      </c>
      <c r="D130" s="2">
        <v>0.1</v>
      </c>
      <c r="E130" s="2">
        <f>E127*D130</f>
        <v>3.2700000000000005</v>
      </c>
      <c r="F130" s="68"/>
      <c r="G130" s="68"/>
      <c r="H130" s="68"/>
      <c r="I130" s="68"/>
      <c r="J130" s="68"/>
      <c r="K130" s="68"/>
      <c r="L130" s="68"/>
    </row>
    <row r="131" spans="1:12" x14ac:dyDescent="0.25">
      <c r="A131" s="154">
        <v>2</v>
      </c>
      <c r="B131" s="63" t="s">
        <v>209</v>
      </c>
      <c r="C131" s="65" t="s">
        <v>19</v>
      </c>
      <c r="D131" s="65"/>
      <c r="E131" s="65">
        <v>18.600000000000001</v>
      </c>
      <c r="F131" s="66"/>
      <c r="G131" s="66"/>
      <c r="H131" s="66"/>
      <c r="I131" s="66"/>
      <c r="J131" s="66"/>
      <c r="K131" s="66"/>
      <c r="L131" s="66"/>
    </row>
    <row r="132" spans="1:12" x14ac:dyDescent="0.25">
      <c r="A132" s="155"/>
      <c r="B132" s="67" t="s">
        <v>15</v>
      </c>
      <c r="C132" s="2" t="s">
        <v>16</v>
      </c>
      <c r="D132" s="2">
        <v>1</v>
      </c>
      <c r="E132" s="2">
        <f>E131*D132</f>
        <v>18.600000000000001</v>
      </c>
      <c r="F132" s="68"/>
      <c r="G132" s="68"/>
      <c r="H132" s="68"/>
      <c r="I132" s="68"/>
      <c r="J132" s="68"/>
      <c r="K132" s="68"/>
      <c r="L132" s="68"/>
    </row>
    <row r="133" spans="1:12" x14ac:dyDescent="0.25">
      <c r="A133" s="155"/>
      <c r="B133" s="67" t="s">
        <v>24</v>
      </c>
      <c r="C133" s="2" t="s">
        <v>14</v>
      </c>
      <c r="D133" s="2">
        <v>1.2E-2</v>
      </c>
      <c r="E133" s="2">
        <f>D133*E131</f>
        <v>0.22320000000000001</v>
      </c>
      <c r="F133" s="68"/>
      <c r="G133" s="68"/>
      <c r="H133" s="68"/>
      <c r="I133" s="68"/>
      <c r="J133" s="68"/>
      <c r="K133" s="68"/>
      <c r="L133" s="68"/>
    </row>
    <row r="134" spans="1:12" x14ac:dyDescent="0.25">
      <c r="A134" s="159"/>
      <c r="B134" s="67" t="s">
        <v>17</v>
      </c>
      <c r="C134" s="2" t="s">
        <v>16</v>
      </c>
      <c r="D134" s="2">
        <v>0.1</v>
      </c>
      <c r="E134" s="2">
        <f>E131*D134</f>
        <v>1.8600000000000003</v>
      </c>
      <c r="F134" s="68"/>
      <c r="G134" s="68"/>
      <c r="H134" s="68"/>
      <c r="I134" s="68"/>
      <c r="J134" s="68"/>
      <c r="K134" s="68"/>
      <c r="L134" s="68"/>
    </row>
    <row r="135" spans="1:12" ht="25.5" x14ac:dyDescent="0.25">
      <c r="A135" s="152">
        <v>3</v>
      </c>
      <c r="B135" s="63" t="s">
        <v>277</v>
      </c>
      <c r="C135" s="65" t="s">
        <v>19</v>
      </c>
      <c r="D135" s="65"/>
      <c r="E135" s="65">
        <v>9</v>
      </c>
      <c r="F135" s="66"/>
      <c r="G135" s="66"/>
      <c r="H135" s="66"/>
      <c r="I135" s="66"/>
      <c r="J135" s="66"/>
      <c r="K135" s="66"/>
      <c r="L135" s="66"/>
    </row>
    <row r="136" spans="1:12" x14ac:dyDescent="0.25">
      <c r="A136" s="153"/>
      <c r="B136" s="67" t="s">
        <v>15</v>
      </c>
      <c r="C136" s="2" t="s">
        <v>16</v>
      </c>
      <c r="D136" s="2">
        <v>1</v>
      </c>
      <c r="E136" s="2">
        <f>E135*D136</f>
        <v>9</v>
      </c>
      <c r="F136" s="68"/>
      <c r="G136" s="68"/>
      <c r="H136" s="68"/>
      <c r="I136" s="68"/>
      <c r="J136" s="68"/>
      <c r="K136" s="68"/>
      <c r="L136" s="68"/>
    </row>
    <row r="137" spans="1:12" x14ac:dyDescent="0.25">
      <c r="A137" s="153"/>
      <c r="B137" s="67" t="s">
        <v>276</v>
      </c>
      <c r="C137" s="2" t="s">
        <v>19</v>
      </c>
      <c r="D137" s="2">
        <v>1.05</v>
      </c>
      <c r="E137" s="2">
        <f>E135*D137</f>
        <v>9.4500000000000011</v>
      </c>
      <c r="F137" s="68"/>
      <c r="G137" s="68"/>
      <c r="H137" s="68"/>
      <c r="I137" s="68"/>
      <c r="J137" s="68"/>
      <c r="K137" s="68"/>
      <c r="L137" s="68"/>
    </row>
    <row r="138" spans="1:12" x14ac:dyDescent="0.25">
      <c r="A138" s="153"/>
      <c r="B138" s="67" t="s">
        <v>26</v>
      </c>
      <c r="C138" s="2" t="s">
        <v>23</v>
      </c>
      <c r="D138" s="2">
        <v>0.15</v>
      </c>
      <c r="E138" s="2">
        <f>E136*D138</f>
        <v>1.3499999999999999</v>
      </c>
      <c r="F138" s="68"/>
      <c r="G138" s="68"/>
      <c r="H138" s="68"/>
      <c r="I138" s="68"/>
      <c r="J138" s="68"/>
      <c r="K138" s="68"/>
      <c r="L138" s="68"/>
    </row>
    <row r="139" spans="1:12" x14ac:dyDescent="0.25">
      <c r="A139" s="153"/>
      <c r="B139" s="67" t="s">
        <v>198</v>
      </c>
      <c r="C139" s="2" t="s">
        <v>23</v>
      </c>
      <c r="D139" s="2">
        <v>0.4</v>
      </c>
      <c r="E139" s="2">
        <f>E136*D139</f>
        <v>3.6</v>
      </c>
      <c r="F139" s="68"/>
      <c r="G139" s="68"/>
      <c r="H139" s="68"/>
      <c r="I139" s="68"/>
      <c r="J139" s="68"/>
      <c r="K139" s="68"/>
      <c r="L139" s="68"/>
    </row>
    <row r="140" spans="1:12" x14ac:dyDescent="0.25">
      <c r="A140" s="174"/>
      <c r="B140" s="67" t="s">
        <v>17</v>
      </c>
      <c r="C140" s="2" t="s">
        <v>16</v>
      </c>
      <c r="D140" s="2">
        <v>1</v>
      </c>
      <c r="E140" s="2">
        <f>E136*D140</f>
        <v>9</v>
      </c>
      <c r="F140" s="68"/>
      <c r="G140" s="68"/>
      <c r="H140" s="68"/>
      <c r="I140" s="68"/>
      <c r="J140" s="68"/>
      <c r="K140" s="68"/>
      <c r="L140" s="68"/>
    </row>
    <row r="141" spans="1:12" ht="25.5" x14ac:dyDescent="0.25">
      <c r="A141" s="152">
        <v>4</v>
      </c>
      <c r="B141" s="63" t="s">
        <v>279</v>
      </c>
      <c r="C141" s="65" t="s">
        <v>13</v>
      </c>
      <c r="D141" s="65"/>
      <c r="E141" s="65">
        <v>2.7</v>
      </c>
      <c r="F141" s="66"/>
      <c r="G141" s="66"/>
      <c r="H141" s="66"/>
      <c r="I141" s="66"/>
      <c r="J141" s="66"/>
      <c r="K141" s="66"/>
      <c r="L141" s="66"/>
    </row>
    <row r="142" spans="1:12" x14ac:dyDescent="0.25">
      <c r="A142" s="153"/>
      <c r="B142" s="79" t="s">
        <v>305</v>
      </c>
      <c r="C142" s="2" t="s">
        <v>13</v>
      </c>
      <c r="D142" s="2">
        <v>1.02</v>
      </c>
      <c r="E142" s="2">
        <f>E141*D142</f>
        <v>2.7540000000000004</v>
      </c>
      <c r="F142" s="68"/>
      <c r="G142" s="68"/>
      <c r="H142" s="68"/>
      <c r="I142" s="68"/>
      <c r="J142" s="68"/>
      <c r="K142" s="68"/>
      <c r="L142" s="68"/>
    </row>
    <row r="143" spans="1:12" ht="25.5" x14ac:dyDescent="0.25">
      <c r="A143" s="154">
        <v>5</v>
      </c>
      <c r="B143" s="63" t="s">
        <v>202</v>
      </c>
      <c r="C143" s="65" t="s">
        <v>20</v>
      </c>
      <c r="D143" s="65"/>
      <c r="E143" s="65">
        <v>148.19999999999999</v>
      </c>
      <c r="F143" s="66"/>
      <c r="G143" s="66"/>
      <c r="H143" s="66"/>
      <c r="I143" s="66"/>
      <c r="J143" s="66"/>
      <c r="K143" s="66"/>
      <c r="L143" s="66"/>
    </row>
    <row r="144" spans="1:12" x14ac:dyDescent="0.25">
      <c r="A144" s="155"/>
      <c r="B144" s="67" t="s">
        <v>15</v>
      </c>
      <c r="C144" s="2" t="s">
        <v>16</v>
      </c>
      <c r="D144" s="2">
        <v>1</v>
      </c>
      <c r="E144" s="2">
        <f>E143*D144</f>
        <v>148.19999999999999</v>
      </c>
      <c r="F144" s="68"/>
      <c r="G144" s="68"/>
      <c r="H144" s="68"/>
      <c r="I144" s="68"/>
      <c r="J144" s="68"/>
      <c r="K144" s="68"/>
      <c r="L144" s="68"/>
    </row>
    <row r="145" spans="1:12" x14ac:dyDescent="0.25">
      <c r="A145" s="155"/>
      <c r="B145" s="67" t="s">
        <v>201</v>
      </c>
      <c r="C145" s="2" t="s">
        <v>20</v>
      </c>
      <c r="D145" s="2">
        <v>1.08</v>
      </c>
      <c r="E145" s="2">
        <f>E143*D145</f>
        <v>160.05600000000001</v>
      </c>
      <c r="F145" s="68"/>
      <c r="G145" s="68"/>
      <c r="H145" s="68"/>
      <c r="I145" s="68"/>
      <c r="J145" s="68"/>
      <c r="K145" s="68"/>
      <c r="L145" s="68"/>
    </row>
    <row r="146" spans="1:12" x14ac:dyDescent="0.25">
      <c r="A146" s="155"/>
      <c r="B146" s="67" t="s">
        <v>200</v>
      </c>
      <c r="C146" s="2" t="s">
        <v>21</v>
      </c>
      <c r="D146" s="2">
        <v>8</v>
      </c>
      <c r="E146" s="2">
        <f>D146*E143</f>
        <v>1185.5999999999999</v>
      </c>
      <c r="F146" s="68"/>
      <c r="G146" s="68"/>
      <c r="H146" s="68"/>
      <c r="I146" s="68"/>
      <c r="J146" s="68"/>
      <c r="K146" s="68"/>
      <c r="L146" s="68"/>
    </row>
    <row r="147" spans="1:12" x14ac:dyDescent="0.25">
      <c r="A147" s="155"/>
      <c r="B147" s="67" t="s">
        <v>300</v>
      </c>
      <c r="C147" s="2" t="s">
        <v>20</v>
      </c>
      <c r="D147" s="2">
        <v>1.05</v>
      </c>
      <c r="E147" s="2">
        <f>E143*D147</f>
        <v>155.60999999999999</v>
      </c>
      <c r="F147" s="68"/>
      <c r="G147" s="68"/>
      <c r="H147" s="68"/>
      <c r="I147" s="68"/>
      <c r="J147" s="68"/>
      <c r="K147" s="68"/>
      <c r="L147" s="68"/>
    </row>
    <row r="148" spans="1:12" x14ac:dyDescent="0.25">
      <c r="A148" s="159"/>
      <c r="B148" s="67" t="s">
        <v>17</v>
      </c>
      <c r="C148" s="2" t="s">
        <v>16</v>
      </c>
      <c r="D148" s="2">
        <v>0.5</v>
      </c>
      <c r="E148" s="2">
        <f>E143*D148</f>
        <v>74.099999999999994</v>
      </c>
      <c r="F148" s="68"/>
      <c r="G148" s="68"/>
      <c r="H148" s="68"/>
      <c r="I148" s="68"/>
      <c r="J148" s="68"/>
      <c r="K148" s="68"/>
      <c r="L148" s="68"/>
    </row>
    <row r="149" spans="1:12" ht="25.5" x14ac:dyDescent="0.25">
      <c r="A149" s="154">
        <v>6</v>
      </c>
      <c r="B149" s="63" t="s">
        <v>280</v>
      </c>
      <c r="C149" s="65" t="s">
        <v>20</v>
      </c>
      <c r="D149" s="65"/>
      <c r="E149" s="65">
        <v>22.5</v>
      </c>
      <c r="F149" s="66"/>
      <c r="G149" s="66"/>
      <c r="H149" s="66"/>
      <c r="I149" s="66"/>
      <c r="J149" s="66"/>
      <c r="K149" s="66"/>
      <c r="L149" s="66"/>
    </row>
    <row r="150" spans="1:12" x14ac:dyDescent="0.25">
      <c r="A150" s="155"/>
      <c r="B150" s="67" t="s">
        <v>15</v>
      </c>
      <c r="C150" s="2" t="s">
        <v>16</v>
      </c>
      <c r="D150" s="2">
        <v>1</v>
      </c>
      <c r="E150" s="2">
        <f>E149*D150</f>
        <v>22.5</v>
      </c>
      <c r="F150" s="68"/>
      <c r="G150" s="68"/>
      <c r="H150" s="68"/>
      <c r="I150" s="68"/>
      <c r="J150" s="68"/>
      <c r="K150" s="68"/>
      <c r="L150" s="68"/>
    </row>
    <row r="151" spans="1:12" x14ac:dyDescent="0.25">
      <c r="A151" s="155"/>
      <c r="B151" s="67" t="s">
        <v>201</v>
      </c>
      <c r="C151" s="2" t="s">
        <v>20</v>
      </c>
      <c r="D151" s="2">
        <v>1.08</v>
      </c>
      <c r="E151" s="2">
        <f>E149*D151</f>
        <v>24.3</v>
      </c>
      <c r="F151" s="68"/>
      <c r="G151" s="68"/>
      <c r="H151" s="68"/>
      <c r="I151" s="68"/>
      <c r="J151" s="68"/>
      <c r="K151" s="68"/>
      <c r="L151" s="68"/>
    </row>
    <row r="152" spans="1:12" x14ac:dyDescent="0.25">
      <c r="A152" s="155"/>
      <c r="B152" s="67" t="s">
        <v>200</v>
      </c>
      <c r="C152" s="2" t="s">
        <v>21</v>
      </c>
      <c r="D152" s="2">
        <v>8</v>
      </c>
      <c r="E152" s="2">
        <f>D152*E149</f>
        <v>180</v>
      </c>
      <c r="F152" s="68"/>
      <c r="G152" s="68"/>
      <c r="H152" s="68"/>
      <c r="I152" s="68"/>
      <c r="J152" s="68"/>
      <c r="K152" s="68"/>
      <c r="L152" s="68"/>
    </row>
    <row r="153" spans="1:12" x14ac:dyDescent="0.25">
      <c r="A153" s="155"/>
      <c r="B153" s="67" t="s">
        <v>17</v>
      </c>
      <c r="C153" s="2" t="s">
        <v>16</v>
      </c>
      <c r="D153" s="2">
        <v>0.5</v>
      </c>
      <c r="E153" s="2">
        <f>E149*D153</f>
        <v>11.25</v>
      </c>
      <c r="F153" s="68"/>
      <c r="G153" s="68"/>
      <c r="H153" s="68"/>
      <c r="I153" s="68"/>
      <c r="J153" s="68"/>
      <c r="K153" s="68"/>
      <c r="L153" s="68"/>
    </row>
    <row r="154" spans="1:12" x14ac:dyDescent="0.25">
      <c r="A154" s="152">
        <v>7</v>
      </c>
      <c r="B154" s="58" t="s">
        <v>281</v>
      </c>
      <c r="C154" s="65" t="s">
        <v>19</v>
      </c>
      <c r="D154" s="65"/>
      <c r="E154" s="65">
        <v>11.75</v>
      </c>
      <c r="F154" s="66"/>
      <c r="G154" s="66"/>
      <c r="H154" s="66"/>
      <c r="I154" s="66"/>
      <c r="J154" s="66"/>
      <c r="K154" s="66"/>
      <c r="L154" s="66"/>
    </row>
    <row r="155" spans="1:12" x14ac:dyDescent="0.25">
      <c r="A155" s="153"/>
      <c r="B155" s="67" t="s">
        <v>15</v>
      </c>
      <c r="C155" s="2" t="s">
        <v>16</v>
      </c>
      <c r="D155" s="2">
        <v>1</v>
      </c>
      <c r="E155" s="2">
        <f>E154*D155</f>
        <v>11.75</v>
      </c>
      <c r="F155" s="68"/>
      <c r="G155" s="68"/>
      <c r="H155" s="68"/>
      <c r="I155" s="68"/>
      <c r="J155" s="68"/>
      <c r="K155" s="68"/>
      <c r="L155" s="68"/>
    </row>
    <row r="156" spans="1:12" x14ac:dyDescent="0.25">
      <c r="A156" s="153"/>
      <c r="B156" s="67" t="s">
        <v>201</v>
      </c>
      <c r="C156" s="2" t="s">
        <v>13</v>
      </c>
      <c r="D156" s="2">
        <v>0.8</v>
      </c>
      <c r="E156" s="2">
        <f>D156*E154</f>
        <v>9.4</v>
      </c>
      <c r="F156" s="68"/>
      <c r="G156" s="68"/>
      <c r="H156" s="68"/>
      <c r="I156" s="68"/>
      <c r="J156" s="68"/>
      <c r="K156" s="68"/>
      <c r="L156" s="68"/>
    </row>
    <row r="157" spans="1:12" x14ac:dyDescent="0.25">
      <c r="A157" s="153"/>
      <c r="B157" s="67" t="s">
        <v>17</v>
      </c>
      <c r="C157" s="2" t="s">
        <v>16</v>
      </c>
      <c r="D157" s="2">
        <v>0.5</v>
      </c>
      <c r="E157" s="2">
        <f>E154*D157</f>
        <v>5.875</v>
      </c>
      <c r="F157" s="68"/>
      <c r="G157" s="68"/>
      <c r="H157" s="68"/>
      <c r="I157" s="68"/>
      <c r="J157" s="68"/>
      <c r="K157" s="68"/>
      <c r="L157" s="68"/>
    </row>
    <row r="158" spans="1:12" x14ac:dyDescent="0.25">
      <c r="A158" s="154">
        <v>8</v>
      </c>
      <c r="B158" s="58" t="s">
        <v>175</v>
      </c>
      <c r="C158" s="65" t="s">
        <v>19</v>
      </c>
      <c r="D158" s="65"/>
      <c r="E158" s="65">
        <v>3</v>
      </c>
      <c r="F158" s="66"/>
      <c r="G158" s="66"/>
      <c r="H158" s="66"/>
      <c r="I158" s="66"/>
      <c r="J158" s="66"/>
      <c r="K158" s="66"/>
      <c r="L158" s="66"/>
    </row>
    <row r="159" spans="1:12" x14ac:dyDescent="0.25">
      <c r="A159" s="155"/>
      <c r="B159" s="67" t="s">
        <v>15</v>
      </c>
      <c r="C159" s="2" t="s">
        <v>16</v>
      </c>
      <c r="D159" s="2">
        <v>1</v>
      </c>
      <c r="E159" s="2">
        <v>3</v>
      </c>
      <c r="F159" s="68"/>
      <c r="G159" s="68"/>
      <c r="H159" s="68"/>
      <c r="I159" s="68"/>
      <c r="J159" s="68"/>
      <c r="K159" s="68"/>
      <c r="L159" s="68"/>
    </row>
    <row r="160" spans="1:12" x14ac:dyDescent="0.25">
      <c r="A160" s="155"/>
      <c r="B160" s="67" t="s">
        <v>191</v>
      </c>
      <c r="C160" s="2" t="s">
        <v>19</v>
      </c>
      <c r="D160" s="2"/>
      <c r="E160" s="2">
        <v>3</v>
      </c>
      <c r="F160" s="68"/>
      <c r="G160" s="68"/>
      <c r="H160" s="68"/>
      <c r="I160" s="68"/>
      <c r="J160" s="68"/>
      <c r="K160" s="68"/>
      <c r="L160" s="68"/>
    </row>
    <row r="161" spans="1:12" x14ac:dyDescent="0.25">
      <c r="A161" s="155"/>
      <c r="B161" s="67" t="s">
        <v>278</v>
      </c>
      <c r="C161" s="2" t="s">
        <v>21</v>
      </c>
      <c r="D161" s="2"/>
      <c r="E161" s="2">
        <v>1</v>
      </c>
      <c r="F161" s="68"/>
      <c r="G161" s="68"/>
      <c r="H161" s="68"/>
      <c r="I161" s="68"/>
      <c r="J161" s="68"/>
      <c r="K161" s="68"/>
      <c r="L161" s="68"/>
    </row>
    <row r="162" spans="1:12" x14ac:dyDescent="0.25">
      <c r="A162" s="159"/>
      <c r="B162" s="67" t="s">
        <v>17</v>
      </c>
      <c r="C162" s="2" t="s">
        <v>16</v>
      </c>
      <c r="D162" s="2">
        <v>0.5</v>
      </c>
      <c r="E162" s="2">
        <f>D162*E158</f>
        <v>1.5</v>
      </c>
      <c r="F162" s="68"/>
      <c r="G162" s="68"/>
      <c r="H162" s="68"/>
      <c r="I162" s="68"/>
      <c r="J162" s="68"/>
      <c r="K162" s="68"/>
      <c r="L162" s="68"/>
    </row>
    <row r="163" spans="1:12" x14ac:dyDescent="0.25">
      <c r="A163" s="3"/>
      <c r="B163" s="11" t="s">
        <v>7</v>
      </c>
      <c r="C163" s="12"/>
      <c r="D163" s="13"/>
      <c r="E163" s="14"/>
      <c r="F163" s="15"/>
      <c r="G163" s="15">
        <f>SUM(G9:G162)</f>
        <v>0</v>
      </c>
      <c r="H163" s="15"/>
      <c r="I163" s="15"/>
      <c r="J163" s="15"/>
      <c r="K163" s="15"/>
      <c r="L163" s="15">
        <f>SUM(L9:L162)</f>
        <v>0</v>
      </c>
    </row>
    <row r="164" spans="1:12" x14ac:dyDescent="0.25">
      <c r="A164" s="3"/>
      <c r="B164" s="6" t="s">
        <v>32</v>
      </c>
      <c r="C164" s="16">
        <v>0.05</v>
      </c>
      <c r="D164" s="13"/>
      <c r="E164" s="14"/>
      <c r="F164" s="15"/>
      <c r="G164" s="15"/>
      <c r="H164" s="15"/>
      <c r="I164" s="15"/>
      <c r="J164" s="15"/>
      <c r="K164" s="15"/>
      <c r="L164" s="7">
        <f>G163*C164</f>
        <v>0</v>
      </c>
    </row>
    <row r="165" spans="1:12" x14ac:dyDescent="0.25">
      <c r="A165" s="3"/>
      <c r="B165" s="17" t="s">
        <v>7</v>
      </c>
      <c r="C165" s="16"/>
      <c r="D165" s="13"/>
      <c r="E165" s="14"/>
      <c r="F165" s="15"/>
      <c r="G165" s="15"/>
      <c r="H165" s="15"/>
      <c r="I165" s="15"/>
      <c r="J165" s="15"/>
      <c r="K165" s="15"/>
      <c r="L165" s="7">
        <f>L164+L163</f>
        <v>0</v>
      </c>
    </row>
    <row r="166" spans="1:12" x14ac:dyDescent="0.25">
      <c r="A166" s="3"/>
      <c r="B166" s="18" t="s">
        <v>33</v>
      </c>
      <c r="C166" s="19">
        <v>0.1</v>
      </c>
      <c r="D166" s="13"/>
      <c r="E166" s="14"/>
      <c r="F166" s="15"/>
      <c r="G166" s="15"/>
      <c r="H166" s="15"/>
      <c r="I166" s="15"/>
      <c r="J166" s="15"/>
      <c r="K166" s="15"/>
      <c r="L166" s="7">
        <f>L165*C166</f>
        <v>0</v>
      </c>
    </row>
    <row r="167" spans="1:12" x14ac:dyDescent="0.25">
      <c r="A167" s="3"/>
      <c r="B167" s="17" t="s">
        <v>7</v>
      </c>
      <c r="C167" s="19"/>
      <c r="D167" s="13"/>
      <c r="E167" s="14"/>
      <c r="F167" s="15"/>
      <c r="G167" s="15"/>
      <c r="H167" s="15"/>
      <c r="I167" s="15"/>
      <c r="J167" s="15"/>
      <c r="K167" s="15"/>
      <c r="L167" s="7">
        <f>L166+L165</f>
        <v>0</v>
      </c>
    </row>
    <row r="168" spans="1:12" x14ac:dyDescent="0.25">
      <c r="A168" s="3"/>
      <c r="B168" s="20" t="s">
        <v>34</v>
      </c>
      <c r="C168" s="16">
        <v>0.08</v>
      </c>
      <c r="D168" s="6"/>
      <c r="E168" s="21"/>
      <c r="F168" s="20"/>
      <c r="G168" s="22"/>
      <c r="H168" s="22"/>
      <c r="I168" s="22"/>
      <c r="J168" s="22"/>
      <c r="K168" s="22"/>
      <c r="L168" s="23">
        <f>L167*C168</f>
        <v>0</v>
      </c>
    </row>
    <row r="169" spans="1:12" x14ac:dyDescent="0.25">
      <c r="A169" s="3"/>
      <c r="B169" s="17" t="s">
        <v>7</v>
      </c>
      <c r="C169" s="24"/>
      <c r="D169" s="24"/>
      <c r="E169" s="24"/>
      <c r="F169" s="24"/>
      <c r="G169" s="25"/>
      <c r="H169" s="25"/>
      <c r="I169" s="25"/>
      <c r="J169" s="25"/>
      <c r="K169" s="25"/>
      <c r="L169" s="8">
        <f>SUM(L167:L168)</f>
        <v>0</v>
      </c>
    </row>
    <row r="170" spans="1:12" x14ac:dyDescent="0.25">
      <c r="A170" s="3"/>
      <c r="B170" s="26" t="s">
        <v>35</v>
      </c>
      <c r="C170" s="27">
        <v>0.05</v>
      </c>
      <c r="D170" s="28"/>
      <c r="E170" s="28"/>
      <c r="F170" s="28"/>
      <c r="G170" s="28"/>
      <c r="H170" s="28"/>
      <c r="I170" s="28"/>
      <c r="J170" s="28"/>
      <c r="K170" s="28"/>
      <c r="L170" s="8">
        <f>L169*C170</f>
        <v>0</v>
      </c>
    </row>
    <row r="171" spans="1:12" x14ac:dyDescent="0.25">
      <c r="A171" s="3"/>
      <c r="B171" s="17" t="s">
        <v>7</v>
      </c>
      <c r="C171" s="29"/>
      <c r="D171" s="28"/>
      <c r="E171" s="28"/>
      <c r="F171" s="28"/>
      <c r="G171" s="28"/>
      <c r="H171" s="28"/>
      <c r="I171" s="28"/>
      <c r="J171" s="28"/>
      <c r="K171" s="28"/>
      <c r="L171" s="8">
        <f>SUM(L169:L170)</f>
        <v>0</v>
      </c>
    </row>
    <row r="172" spans="1:12" x14ac:dyDescent="0.25">
      <c r="A172" s="3"/>
      <c r="B172" s="26" t="s">
        <v>36</v>
      </c>
      <c r="C172" s="27">
        <v>0.18</v>
      </c>
      <c r="D172" s="28"/>
      <c r="E172" s="28"/>
      <c r="F172" s="28"/>
      <c r="G172" s="28"/>
      <c r="H172" s="28"/>
      <c r="I172" s="28"/>
      <c r="J172" s="28"/>
      <c r="K172" s="28"/>
      <c r="L172" s="8">
        <f>L171*C172</f>
        <v>0</v>
      </c>
    </row>
    <row r="173" spans="1:12" x14ac:dyDescent="0.25">
      <c r="A173" s="3"/>
      <c r="B173" s="28" t="s">
        <v>37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30">
        <f>L172+L171</f>
        <v>0</v>
      </c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</sheetData>
  <autoFilter ref="B6:L173" xr:uid="{00000000-0009-0000-0000-000001000000}">
    <filterColumn colId="2" showButton="0"/>
    <filterColumn colId="4" showButton="0"/>
    <filterColumn colId="6" showButton="0"/>
    <filterColumn colId="8" showButton="0"/>
  </autoFilter>
  <mergeCells count="53">
    <mergeCell ref="A25:A26"/>
    <mergeCell ref="A10:A11"/>
    <mergeCell ref="A27:A28"/>
    <mergeCell ref="A32:L32"/>
    <mergeCell ref="A33:A37"/>
    <mergeCell ref="A22:A24"/>
    <mergeCell ref="A20:A21"/>
    <mergeCell ref="A18:A19"/>
    <mergeCell ref="A12:A13"/>
    <mergeCell ref="A14:A15"/>
    <mergeCell ref="A16:A17"/>
    <mergeCell ref="A38:A42"/>
    <mergeCell ref="A29:A31"/>
    <mergeCell ref="A43:A45"/>
    <mergeCell ref="A98:A101"/>
    <mergeCell ref="A66:A71"/>
    <mergeCell ref="A93:A97"/>
    <mergeCell ref="A78:A83"/>
    <mergeCell ref="A88:A92"/>
    <mergeCell ref="A158:A162"/>
    <mergeCell ref="A72:A77"/>
    <mergeCell ref="A84:A87"/>
    <mergeCell ref="A46:A49"/>
    <mergeCell ref="A131:A134"/>
    <mergeCell ref="A127:A130"/>
    <mergeCell ref="A106:A108"/>
    <mergeCell ref="A102:A105"/>
    <mergeCell ref="A54:A57"/>
    <mergeCell ref="A62:A65"/>
    <mergeCell ref="A58:A61"/>
    <mergeCell ref="A50:A53"/>
    <mergeCell ref="A109:A111"/>
    <mergeCell ref="A115:A118"/>
    <mergeCell ref="A123:A125"/>
    <mergeCell ref="A135:A140"/>
    <mergeCell ref="J6:K6"/>
    <mergeCell ref="L6:L7"/>
    <mergeCell ref="A9:L9"/>
    <mergeCell ref="H6:I6"/>
    <mergeCell ref="A6:A7"/>
    <mergeCell ref="B2:D2"/>
    <mergeCell ref="D4:F4"/>
    <mergeCell ref="B6:B7"/>
    <mergeCell ref="C6:C7"/>
    <mergeCell ref="D6:E6"/>
    <mergeCell ref="F6:G6"/>
    <mergeCell ref="A154:A157"/>
    <mergeCell ref="A141:A142"/>
    <mergeCell ref="A149:A153"/>
    <mergeCell ref="A112:A114"/>
    <mergeCell ref="A143:A148"/>
    <mergeCell ref="A119:A122"/>
    <mergeCell ref="A126:L126"/>
  </mergeCells>
  <conditionalFormatting sqref="C117:D117">
    <cfRule type="cellIs" dxfId="3" priority="7" stopIfTrue="1" operator="equal">
      <formula>0</formula>
    </cfRule>
  </conditionalFormatting>
  <conditionalFormatting sqref="D118">
    <cfRule type="cellIs" dxfId="2" priority="6" stopIfTrue="1" operator="equal">
      <formula>0</formula>
    </cfRule>
  </conditionalFormatting>
  <conditionalFormatting sqref="C121:D121">
    <cfRule type="cellIs" dxfId="1" priority="2" stopIfTrue="1" operator="equal">
      <formula>0</formula>
    </cfRule>
  </conditionalFormatting>
  <conditionalFormatting sqref="D12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87"/>
  <sheetViews>
    <sheetView topLeftCell="A202" workbookViewId="0">
      <selection activeCell="F221" sqref="F221:L264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59" customWidth="1"/>
    <col min="4" max="4" width="10.42578125" style="59" customWidth="1"/>
    <col min="5" max="11" width="9.140625" style="59"/>
    <col min="12" max="12" width="18.42578125" style="59" customWidth="1"/>
    <col min="13" max="16384" width="9.140625" style="9"/>
  </cols>
  <sheetData>
    <row r="2" spans="1:12" ht="65.25" customHeight="1" x14ac:dyDescent="0.25">
      <c r="B2" s="161" t="s">
        <v>307</v>
      </c>
      <c r="C2" s="161"/>
      <c r="D2" s="161"/>
      <c r="E2" s="161"/>
      <c r="F2" s="161"/>
    </row>
    <row r="4" spans="1:12" x14ac:dyDescent="0.25">
      <c r="D4" s="162" t="s">
        <v>12</v>
      </c>
      <c r="E4" s="162"/>
      <c r="F4" s="162"/>
    </row>
    <row r="6" spans="1:12" ht="50.25" customHeight="1" x14ac:dyDescent="0.25">
      <c r="A6" s="172" t="s">
        <v>9</v>
      </c>
      <c r="B6" s="163" t="s">
        <v>0</v>
      </c>
      <c r="C6" s="163" t="s">
        <v>1</v>
      </c>
      <c r="D6" s="165" t="s">
        <v>2</v>
      </c>
      <c r="E6" s="166"/>
      <c r="F6" s="165" t="s">
        <v>5</v>
      </c>
      <c r="G6" s="166"/>
      <c r="H6" s="165" t="s">
        <v>8</v>
      </c>
      <c r="I6" s="166"/>
      <c r="J6" s="167" t="s">
        <v>10</v>
      </c>
      <c r="K6" s="168"/>
      <c r="L6" s="163" t="s">
        <v>7</v>
      </c>
    </row>
    <row r="7" spans="1:12" ht="80.25" customHeight="1" x14ac:dyDescent="0.25">
      <c r="A7" s="172"/>
      <c r="B7" s="164"/>
      <c r="C7" s="16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64"/>
    </row>
    <row r="8" spans="1:12" x14ac:dyDescent="0.25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</row>
    <row r="9" spans="1:12" x14ac:dyDescent="0.25">
      <c r="A9" s="178" t="s">
        <v>104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x14ac:dyDescent="0.25">
      <c r="A10" s="179">
        <v>1</v>
      </c>
      <c r="B10" s="58" t="s">
        <v>105</v>
      </c>
      <c r="C10" s="65" t="s">
        <v>13</v>
      </c>
      <c r="D10" s="2"/>
      <c r="E10" s="2">
        <v>148.75</v>
      </c>
      <c r="F10" s="2"/>
      <c r="G10" s="2"/>
      <c r="H10" s="2"/>
      <c r="I10" s="2"/>
      <c r="J10" s="2"/>
      <c r="K10" s="2"/>
      <c r="L10" s="2"/>
    </row>
    <row r="11" spans="1:12" x14ac:dyDescent="0.25">
      <c r="A11" s="180"/>
      <c r="B11" s="67" t="s">
        <v>15</v>
      </c>
      <c r="C11" s="2" t="s">
        <v>16</v>
      </c>
      <c r="D11" s="2">
        <v>1</v>
      </c>
      <c r="E11" s="2">
        <f>E10*D11</f>
        <v>148.75</v>
      </c>
      <c r="F11" s="2"/>
      <c r="G11" s="2"/>
      <c r="H11" s="2"/>
      <c r="I11" s="60"/>
      <c r="J11" s="2"/>
      <c r="K11" s="2"/>
      <c r="L11" s="60"/>
    </row>
    <row r="12" spans="1:12" x14ac:dyDescent="0.25">
      <c r="A12" s="181"/>
      <c r="B12" s="67" t="s">
        <v>112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69" t="s">
        <v>11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1"/>
    </row>
    <row r="14" spans="1:12" x14ac:dyDescent="0.25">
      <c r="A14" s="179">
        <v>1</v>
      </c>
      <c r="B14" s="63" t="s">
        <v>144</v>
      </c>
      <c r="C14" s="64" t="s">
        <v>20</v>
      </c>
      <c r="D14" s="65"/>
      <c r="E14" s="65">
        <v>31</v>
      </c>
      <c r="F14" s="66"/>
      <c r="G14" s="66"/>
      <c r="H14" s="66"/>
      <c r="I14" s="66"/>
      <c r="J14" s="66"/>
      <c r="K14" s="66"/>
      <c r="L14" s="66"/>
    </row>
    <row r="15" spans="1:12" x14ac:dyDescent="0.25">
      <c r="A15" s="180"/>
      <c r="B15" s="67" t="s">
        <v>15</v>
      </c>
      <c r="C15" s="61" t="s">
        <v>16</v>
      </c>
      <c r="D15" s="2">
        <v>1</v>
      </c>
      <c r="E15" s="2">
        <f>E14*D15</f>
        <v>31</v>
      </c>
      <c r="F15" s="68"/>
      <c r="G15" s="68"/>
      <c r="H15" s="68"/>
      <c r="I15" s="68"/>
      <c r="J15" s="68"/>
      <c r="K15" s="68"/>
      <c r="L15" s="68"/>
    </row>
    <row r="16" spans="1:12" x14ac:dyDescent="0.25">
      <c r="A16" s="181"/>
      <c r="B16" s="67" t="s">
        <v>189</v>
      </c>
      <c r="C16" s="61" t="s">
        <v>121</v>
      </c>
      <c r="D16" s="2"/>
      <c r="E16" s="2">
        <v>1</v>
      </c>
      <c r="F16" s="68"/>
      <c r="G16" s="68"/>
      <c r="H16" s="68"/>
      <c r="I16" s="68"/>
      <c r="J16" s="68"/>
      <c r="K16" s="68"/>
      <c r="L16" s="68"/>
    </row>
    <row r="17" spans="1:12" x14ac:dyDescent="0.25">
      <c r="A17" s="179">
        <v>2</v>
      </c>
      <c r="B17" s="63" t="s">
        <v>214</v>
      </c>
      <c r="C17" s="64" t="s">
        <v>20</v>
      </c>
      <c r="D17" s="65"/>
      <c r="E17" s="65">
        <v>5.6</v>
      </c>
      <c r="F17" s="66"/>
      <c r="G17" s="66"/>
      <c r="H17" s="66"/>
      <c r="I17" s="66"/>
      <c r="J17" s="66"/>
      <c r="K17" s="66"/>
      <c r="L17" s="66"/>
    </row>
    <row r="18" spans="1:12" x14ac:dyDescent="0.25">
      <c r="A18" s="181"/>
      <c r="B18" s="67" t="s">
        <v>15</v>
      </c>
      <c r="C18" s="61" t="s">
        <v>16</v>
      </c>
      <c r="D18" s="2">
        <v>1</v>
      </c>
      <c r="E18" s="2">
        <f>E17*D18</f>
        <v>5.6</v>
      </c>
      <c r="F18" s="68"/>
      <c r="G18" s="68"/>
      <c r="H18" s="68"/>
      <c r="I18" s="68"/>
      <c r="J18" s="68"/>
      <c r="K18" s="68"/>
      <c r="L18" s="68"/>
    </row>
    <row r="19" spans="1:12" ht="25.5" x14ac:dyDescent="0.25">
      <c r="A19" s="179">
        <v>3</v>
      </c>
      <c r="B19" s="63" t="s">
        <v>217</v>
      </c>
      <c r="C19" s="64" t="s">
        <v>20</v>
      </c>
      <c r="D19" s="65"/>
      <c r="E19" s="65">
        <v>5.2</v>
      </c>
      <c r="F19" s="66"/>
      <c r="G19" s="66"/>
      <c r="H19" s="66"/>
      <c r="I19" s="66"/>
      <c r="J19" s="66"/>
      <c r="K19" s="66"/>
      <c r="L19" s="66"/>
    </row>
    <row r="20" spans="1:12" x14ac:dyDescent="0.25">
      <c r="A20" s="181"/>
      <c r="B20" s="67" t="s">
        <v>15</v>
      </c>
      <c r="C20" s="61" t="s">
        <v>16</v>
      </c>
      <c r="D20" s="2">
        <v>1</v>
      </c>
      <c r="E20" s="2">
        <f>E19*D20</f>
        <v>5.2</v>
      </c>
      <c r="F20" s="68"/>
      <c r="G20" s="68"/>
      <c r="H20" s="68"/>
      <c r="I20" s="68"/>
      <c r="J20" s="68"/>
      <c r="K20" s="68"/>
      <c r="L20" s="68"/>
    </row>
    <row r="21" spans="1:12" ht="68.25" customHeight="1" x14ac:dyDescent="0.25">
      <c r="A21" s="179">
        <v>4</v>
      </c>
      <c r="B21" s="63" t="s">
        <v>315</v>
      </c>
      <c r="C21" s="64" t="s">
        <v>110</v>
      </c>
      <c r="D21" s="65"/>
      <c r="E21" s="65">
        <v>70</v>
      </c>
      <c r="F21" s="66"/>
      <c r="G21" s="66"/>
      <c r="H21" s="66"/>
      <c r="I21" s="66"/>
      <c r="J21" s="66"/>
      <c r="K21" s="66"/>
      <c r="L21" s="66"/>
    </row>
    <row r="22" spans="1:12" x14ac:dyDescent="0.25">
      <c r="A22" s="180"/>
      <c r="B22" s="67" t="s">
        <v>241</v>
      </c>
      <c r="C22" s="61" t="s">
        <v>121</v>
      </c>
      <c r="D22" s="2"/>
      <c r="E22" s="2">
        <v>3</v>
      </c>
      <c r="F22" s="68"/>
      <c r="G22" s="68"/>
      <c r="H22" s="68"/>
      <c r="I22" s="68"/>
      <c r="J22" s="68"/>
      <c r="K22" s="68"/>
      <c r="L22" s="68"/>
    </row>
    <row r="23" spans="1:12" ht="25.5" x14ac:dyDescent="0.25">
      <c r="A23" s="152">
        <v>5</v>
      </c>
      <c r="B23" s="63" t="s">
        <v>39</v>
      </c>
      <c r="C23" s="64" t="s">
        <v>14</v>
      </c>
      <c r="D23" s="65"/>
      <c r="E23" s="65">
        <v>76.98</v>
      </c>
      <c r="F23" s="66"/>
      <c r="G23" s="66"/>
      <c r="H23" s="66"/>
      <c r="I23" s="66"/>
      <c r="J23" s="66"/>
      <c r="K23" s="66"/>
      <c r="L23" s="66"/>
    </row>
    <row r="24" spans="1:12" x14ac:dyDescent="0.25">
      <c r="A24" s="153"/>
      <c r="B24" s="67" t="s">
        <v>15</v>
      </c>
      <c r="C24" s="61" t="s">
        <v>16</v>
      </c>
      <c r="D24" s="2">
        <v>1</v>
      </c>
      <c r="E24" s="2">
        <f>E23*D24</f>
        <v>76.98</v>
      </c>
      <c r="F24" s="68"/>
      <c r="G24" s="68"/>
      <c r="H24" s="68"/>
      <c r="I24" s="68"/>
      <c r="J24" s="68"/>
      <c r="K24" s="68"/>
      <c r="L24" s="68"/>
    </row>
    <row r="25" spans="1:12" x14ac:dyDescent="0.25">
      <c r="A25" s="174"/>
      <c r="B25" s="67" t="s">
        <v>40</v>
      </c>
      <c r="C25" s="61" t="s">
        <v>22</v>
      </c>
      <c r="D25" s="2">
        <v>1.75</v>
      </c>
      <c r="E25" s="2">
        <f>E23*D25</f>
        <v>134.715</v>
      </c>
      <c r="F25" s="68"/>
      <c r="G25" s="68"/>
      <c r="H25" s="68"/>
      <c r="I25" s="68"/>
      <c r="J25" s="68"/>
      <c r="K25" s="68"/>
      <c r="L25" s="68"/>
    </row>
    <row r="26" spans="1:12" x14ac:dyDescent="0.25">
      <c r="A26" s="175" t="s">
        <v>174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</row>
    <row r="27" spans="1:12" x14ac:dyDescent="0.25">
      <c r="A27" s="152">
        <v>1</v>
      </c>
      <c r="B27" s="63" t="s">
        <v>224</v>
      </c>
      <c r="C27" s="65" t="s">
        <v>110</v>
      </c>
      <c r="D27" s="65"/>
      <c r="E27" s="65">
        <v>8.82</v>
      </c>
      <c r="F27" s="65"/>
      <c r="G27" s="66"/>
      <c r="H27" s="66"/>
      <c r="I27" s="66"/>
      <c r="J27" s="66"/>
      <c r="K27" s="66"/>
      <c r="L27" s="66"/>
    </row>
    <row r="28" spans="1:12" x14ac:dyDescent="0.25">
      <c r="A28" s="153"/>
      <c r="B28" s="67" t="s">
        <v>15</v>
      </c>
      <c r="C28" s="2" t="s">
        <v>16</v>
      </c>
      <c r="D28" s="2">
        <v>1</v>
      </c>
      <c r="E28" s="2">
        <f>D28*E27</f>
        <v>8.82</v>
      </c>
      <c r="F28" s="2"/>
      <c r="G28" s="68"/>
      <c r="H28" s="68"/>
      <c r="I28" s="68"/>
      <c r="J28" s="68"/>
      <c r="K28" s="68"/>
      <c r="L28" s="68"/>
    </row>
    <row r="29" spans="1:12" x14ac:dyDescent="0.25">
      <c r="A29" s="174"/>
      <c r="B29" s="67" t="s">
        <v>177</v>
      </c>
      <c r="C29" s="2" t="s">
        <v>14</v>
      </c>
      <c r="D29" s="2">
        <v>1.1000000000000001</v>
      </c>
      <c r="E29" s="2">
        <f>D29*E27</f>
        <v>9.7020000000000017</v>
      </c>
      <c r="F29" s="2"/>
      <c r="G29" s="68"/>
      <c r="H29" s="68"/>
      <c r="I29" s="68"/>
      <c r="J29" s="68"/>
      <c r="K29" s="68"/>
      <c r="L29" s="68"/>
    </row>
    <row r="30" spans="1:12" ht="25.5" x14ac:dyDescent="0.25">
      <c r="A30" s="152">
        <v>2</v>
      </c>
      <c r="B30" s="63" t="s">
        <v>225</v>
      </c>
      <c r="C30" s="65" t="s">
        <v>13</v>
      </c>
      <c r="D30" s="65"/>
      <c r="E30" s="65">
        <v>8.4</v>
      </c>
      <c r="F30" s="66"/>
      <c r="G30" s="66"/>
      <c r="H30" s="66"/>
      <c r="I30" s="66"/>
      <c r="J30" s="66"/>
      <c r="K30" s="66"/>
      <c r="L30" s="66"/>
    </row>
    <row r="31" spans="1:12" x14ac:dyDescent="0.25">
      <c r="A31" s="153"/>
      <c r="B31" s="67" t="s">
        <v>15</v>
      </c>
      <c r="C31" s="2" t="s">
        <v>16</v>
      </c>
      <c r="D31" s="2">
        <v>1</v>
      </c>
      <c r="E31" s="2">
        <f>E30*D31</f>
        <v>8.4</v>
      </c>
      <c r="F31" s="68"/>
      <c r="G31" s="68"/>
      <c r="H31" s="68"/>
      <c r="I31" s="68"/>
      <c r="J31" s="68"/>
      <c r="K31" s="68"/>
      <c r="L31" s="68"/>
    </row>
    <row r="32" spans="1:12" x14ac:dyDescent="0.25">
      <c r="A32" s="153"/>
      <c r="B32" s="67" t="s">
        <v>185</v>
      </c>
      <c r="C32" s="2" t="s">
        <v>21</v>
      </c>
      <c r="D32" s="2">
        <v>12.5</v>
      </c>
      <c r="E32" s="2">
        <f>E30*D32</f>
        <v>105</v>
      </c>
      <c r="F32" s="68"/>
      <c r="G32" s="68"/>
      <c r="H32" s="68"/>
      <c r="I32" s="68"/>
      <c r="J32" s="68"/>
      <c r="K32" s="68"/>
      <c r="L32" s="68"/>
    </row>
    <row r="33" spans="1:13" x14ac:dyDescent="0.25">
      <c r="A33" s="153"/>
      <c r="B33" s="67" t="s">
        <v>24</v>
      </c>
      <c r="C33" s="2" t="s">
        <v>14</v>
      </c>
      <c r="D33" s="2">
        <v>0.2</v>
      </c>
      <c r="E33" s="2">
        <f>E30*D33</f>
        <v>1.6800000000000002</v>
      </c>
      <c r="F33" s="68"/>
      <c r="G33" s="68"/>
      <c r="H33" s="68"/>
      <c r="I33" s="68"/>
      <c r="J33" s="68"/>
      <c r="K33" s="68"/>
      <c r="L33" s="68"/>
    </row>
    <row r="34" spans="1:13" x14ac:dyDescent="0.25">
      <c r="A34" s="174"/>
      <c r="B34" s="67" t="s">
        <v>17</v>
      </c>
      <c r="C34" s="2" t="s">
        <v>16</v>
      </c>
      <c r="D34" s="2">
        <v>0.2</v>
      </c>
      <c r="E34" s="2">
        <f>E30*D34</f>
        <v>1.6800000000000002</v>
      </c>
      <c r="F34" s="68"/>
      <c r="G34" s="68"/>
      <c r="H34" s="68"/>
      <c r="I34" s="68"/>
      <c r="J34" s="68"/>
      <c r="K34" s="68"/>
      <c r="L34" s="68"/>
    </row>
    <row r="35" spans="1:13" ht="25.5" x14ac:dyDescent="0.25">
      <c r="A35" s="154">
        <v>3</v>
      </c>
      <c r="B35" s="63" t="s">
        <v>226</v>
      </c>
      <c r="C35" s="65" t="s">
        <v>20</v>
      </c>
      <c r="D35" s="65"/>
      <c r="E35" s="65">
        <v>16.8</v>
      </c>
      <c r="F35" s="68"/>
      <c r="G35" s="68"/>
      <c r="H35" s="68"/>
      <c r="I35" s="68"/>
      <c r="J35" s="68"/>
      <c r="K35" s="68"/>
      <c r="L35" s="68"/>
      <c r="M35" s="52"/>
    </row>
    <row r="36" spans="1:13" x14ac:dyDescent="0.25">
      <c r="A36" s="155"/>
      <c r="B36" s="67" t="s">
        <v>15</v>
      </c>
      <c r="C36" s="2" t="s">
        <v>16</v>
      </c>
      <c r="D36" s="2">
        <v>1</v>
      </c>
      <c r="E36" s="2">
        <f>E35*D36</f>
        <v>16.8</v>
      </c>
      <c r="F36" s="68"/>
      <c r="G36" s="68"/>
      <c r="H36" s="68"/>
      <c r="I36" s="68"/>
      <c r="J36" s="68"/>
      <c r="K36" s="68"/>
      <c r="L36" s="68"/>
    </row>
    <row r="37" spans="1:13" x14ac:dyDescent="0.25">
      <c r="A37" s="155"/>
      <c r="B37" s="67" t="s">
        <v>24</v>
      </c>
      <c r="C37" s="2" t="s">
        <v>14</v>
      </c>
      <c r="D37" s="2">
        <v>2.1999999999999999E-2</v>
      </c>
      <c r="E37" s="2">
        <f>D37*E35</f>
        <v>0.36959999999999998</v>
      </c>
      <c r="F37" s="68"/>
      <c r="G37" s="68"/>
      <c r="H37" s="68"/>
      <c r="I37" s="68"/>
      <c r="J37" s="68"/>
      <c r="K37" s="68"/>
      <c r="L37" s="68"/>
    </row>
    <row r="38" spans="1:13" x14ac:dyDescent="0.25">
      <c r="A38" s="159"/>
      <c r="B38" s="67" t="s">
        <v>17</v>
      </c>
      <c r="C38" s="2" t="s">
        <v>16</v>
      </c>
      <c r="D38" s="2">
        <v>0.1</v>
      </c>
      <c r="E38" s="2">
        <f>E35*D38</f>
        <v>1.6800000000000002</v>
      </c>
      <c r="F38" s="68"/>
      <c r="G38" s="68"/>
      <c r="H38" s="68"/>
      <c r="I38" s="68"/>
      <c r="J38" s="68"/>
      <c r="K38" s="68"/>
      <c r="L38" s="68"/>
    </row>
    <row r="39" spans="1:13" ht="25.5" x14ac:dyDescent="0.25">
      <c r="A39" s="154">
        <v>4</v>
      </c>
      <c r="B39" s="63" t="s">
        <v>227</v>
      </c>
      <c r="C39" s="65" t="s">
        <v>20</v>
      </c>
      <c r="D39" s="65"/>
      <c r="E39" s="65">
        <v>16.8</v>
      </c>
      <c r="F39" s="66"/>
      <c r="G39" s="66"/>
      <c r="H39" s="66"/>
      <c r="I39" s="66"/>
      <c r="J39" s="66"/>
      <c r="K39" s="66"/>
      <c r="L39" s="66"/>
    </row>
    <row r="40" spans="1:13" x14ac:dyDescent="0.25">
      <c r="A40" s="155"/>
      <c r="B40" s="67" t="s">
        <v>15</v>
      </c>
      <c r="C40" s="2" t="s">
        <v>16</v>
      </c>
      <c r="D40" s="2">
        <v>1</v>
      </c>
      <c r="E40" s="2">
        <f>E39*D40</f>
        <v>16.8</v>
      </c>
      <c r="F40" s="68"/>
      <c r="G40" s="68"/>
      <c r="H40" s="68"/>
      <c r="I40" s="68"/>
      <c r="J40" s="68"/>
      <c r="K40" s="68"/>
      <c r="L40" s="68"/>
    </row>
    <row r="41" spans="1:13" x14ac:dyDescent="0.25">
      <c r="A41" s="155"/>
      <c r="B41" s="67" t="s">
        <v>53</v>
      </c>
      <c r="C41" s="2" t="s">
        <v>16</v>
      </c>
      <c r="D41" s="2">
        <v>0.04</v>
      </c>
      <c r="E41" s="2">
        <f>E39*D41</f>
        <v>0.67200000000000004</v>
      </c>
      <c r="F41" s="68"/>
      <c r="G41" s="68"/>
      <c r="H41" s="68"/>
      <c r="I41" s="68"/>
      <c r="J41" s="68"/>
      <c r="K41" s="68"/>
      <c r="L41" s="68"/>
    </row>
    <row r="42" spans="1:13" x14ac:dyDescent="0.25">
      <c r="A42" s="155"/>
      <c r="B42" s="67" t="s">
        <v>54</v>
      </c>
      <c r="C42" s="2" t="s">
        <v>23</v>
      </c>
      <c r="D42" s="2">
        <v>0.1</v>
      </c>
      <c r="E42" s="2">
        <f>E39*D42</f>
        <v>1.6800000000000002</v>
      </c>
      <c r="F42" s="68"/>
      <c r="G42" s="68"/>
      <c r="H42" s="68"/>
      <c r="I42" s="68"/>
      <c r="J42" s="68"/>
      <c r="K42" s="68"/>
      <c r="L42" s="68"/>
    </row>
    <row r="43" spans="1:13" x14ac:dyDescent="0.25">
      <c r="A43" s="155"/>
      <c r="B43" s="67" t="s">
        <v>55</v>
      </c>
      <c r="C43" s="2" t="s">
        <v>14</v>
      </c>
      <c r="D43" s="2">
        <v>2E-3</v>
      </c>
      <c r="E43" s="2">
        <f>E39*D43</f>
        <v>3.3600000000000005E-2</v>
      </c>
      <c r="F43" s="68"/>
      <c r="G43" s="68"/>
      <c r="H43" s="68"/>
      <c r="I43" s="68"/>
      <c r="J43" s="68"/>
      <c r="K43" s="68"/>
      <c r="L43" s="68"/>
    </row>
    <row r="44" spans="1:13" x14ac:dyDescent="0.25">
      <c r="A44" s="155"/>
      <c r="B44" s="67" t="s">
        <v>56</v>
      </c>
      <c r="C44" s="2" t="s">
        <v>22</v>
      </c>
      <c r="D44" s="2">
        <v>1.1999999999999999E-3</v>
      </c>
      <c r="E44" s="2">
        <f>E39*D44</f>
        <v>2.0159999999999997E-2</v>
      </c>
      <c r="F44" s="68"/>
      <c r="G44" s="68"/>
      <c r="H44" s="68"/>
      <c r="I44" s="68"/>
      <c r="J44" s="68"/>
      <c r="K44" s="68"/>
      <c r="L44" s="68"/>
    </row>
    <row r="45" spans="1:13" x14ac:dyDescent="0.25">
      <c r="A45" s="155"/>
      <c r="B45" s="67" t="s">
        <v>26</v>
      </c>
      <c r="C45" s="2" t="s">
        <v>23</v>
      </c>
      <c r="D45" s="2">
        <v>0.15</v>
      </c>
      <c r="E45" s="2">
        <f>E39*D45</f>
        <v>2.52</v>
      </c>
      <c r="F45" s="68"/>
      <c r="G45" s="68"/>
      <c r="H45" s="68"/>
      <c r="I45" s="68"/>
      <c r="J45" s="68"/>
      <c r="K45" s="68"/>
      <c r="L45" s="68"/>
    </row>
    <row r="46" spans="1:13" x14ac:dyDescent="0.25">
      <c r="A46" s="155"/>
      <c r="B46" s="67" t="s">
        <v>183</v>
      </c>
      <c r="C46" s="2" t="s">
        <v>23</v>
      </c>
      <c r="D46" s="2">
        <v>0.55000000000000004</v>
      </c>
      <c r="E46" s="2">
        <f>E39*D46</f>
        <v>9.240000000000002</v>
      </c>
      <c r="F46" s="68"/>
      <c r="G46" s="68"/>
      <c r="H46" s="68"/>
      <c r="I46" s="68"/>
      <c r="J46" s="68"/>
      <c r="K46" s="68"/>
      <c r="L46" s="68"/>
    </row>
    <row r="47" spans="1:13" x14ac:dyDescent="0.25">
      <c r="A47" s="159"/>
      <c r="B47" s="67" t="s">
        <v>17</v>
      </c>
      <c r="C47" s="2" t="s">
        <v>16</v>
      </c>
      <c r="D47" s="2">
        <v>0.1</v>
      </c>
      <c r="E47" s="2">
        <f>E39*D47</f>
        <v>1.6800000000000002</v>
      </c>
      <c r="F47" s="68"/>
      <c r="G47" s="68"/>
      <c r="H47" s="68"/>
      <c r="I47" s="68"/>
      <c r="J47" s="68"/>
      <c r="K47" s="68"/>
      <c r="L47" s="68"/>
    </row>
    <row r="48" spans="1:13" ht="25.5" x14ac:dyDescent="0.25">
      <c r="A48" s="156">
        <v>5</v>
      </c>
      <c r="B48" s="63" t="s">
        <v>311</v>
      </c>
      <c r="C48" s="65" t="s">
        <v>20</v>
      </c>
      <c r="D48" s="65"/>
      <c r="E48" s="65">
        <v>4</v>
      </c>
      <c r="F48" s="66"/>
      <c r="G48" s="66"/>
      <c r="H48" s="66"/>
      <c r="I48" s="66"/>
      <c r="J48" s="66"/>
      <c r="K48" s="66"/>
      <c r="L48" s="66"/>
    </row>
    <row r="49" spans="1:12" x14ac:dyDescent="0.25">
      <c r="A49" s="157"/>
      <c r="B49" s="67" t="s">
        <v>15</v>
      </c>
      <c r="C49" s="2" t="s">
        <v>16</v>
      </c>
      <c r="D49" s="2">
        <v>1</v>
      </c>
      <c r="E49" s="2">
        <f>E48*D49</f>
        <v>4</v>
      </c>
      <c r="F49" s="68"/>
      <c r="G49" s="68"/>
      <c r="H49" s="68"/>
      <c r="I49" s="68"/>
      <c r="J49" s="68"/>
      <c r="K49" s="68"/>
      <c r="L49" s="68"/>
    </row>
    <row r="50" spans="1:12" x14ac:dyDescent="0.25">
      <c r="A50" s="157"/>
      <c r="B50" s="67" t="s">
        <v>26</v>
      </c>
      <c r="C50" s="2" t="s">
        <v>23</v>
      </c>
      <c r="D50" s="2">
        <v>0.15</v>
      </c>
      <c r="E50" s="2">
        <f>E48*D50</f>
        <v>0.6</v>
      </c>
      <c r="F50" s="68"/>
      <c r="G50" s="68"/>
      <c r="H50" s="68"/>
      <c r="I50" s="68"/>
      <c r="J50" s="68"/>
      <c r="K50" s="68"/>
      <c r="L50" s="68"/>
    </row>
    <row r="51" spans="1:12" x14ac:dyDescent="0.25">
      <c r="A51" s="157"/>
      <c r="B51" s="67" t="s">
        <v>282</v>
      </c>
      <c r="C51" s="2" t="s">
        <v>23</v>
      </c>
      <c r="D51" s="2">
        <v>0.4</v>
      </c>
      <c r="E51" s="2">
        <f>E48*D51</f>
        <v>1.6</v>
      </c>
      <c r="F51" s="68"/>
      <c r="G51" s="68"/>
      <c r="H51" s="68"/>
      <c r="I51" s="68"/>
      <c r="J51" s="68"/>
      <c r="K51" s="68"/>
      <c r="L51" s="68"/>
    </row>
    <row r="52" spans="1:12" x14ac:dyDescent="0.25">
      <c r="A52" s="158"/>
      <c r="B52" s="67" t="s">
        <v>17</v>
      </c>
      <c r="C52" s="2" t="s">
        <v>16</v>
      </c>
      <c r="D52" s="2">
        <v>1</v>
      </c>
      <c r="E52" s="2">
        <f>E48*D52</f>
        <v>4</v>
      </c>
      <c r="F52" s="68"/>
      <c r="G52" s="68"/>
      <c r="H52" s="68"/>
      <c r="I52" s="68"/>
      <c r="J52" s="68"/>
      <c r="K52" s="68"/>
      <c r="L52" s="68"/>
    </row>
    <row r="53" spans="1:12" ht="25.5" x14ac:dyDescent="0.25">
      <c r="A53" s="154">
        <v>6</v>
      </c>
      <c r="B53" s="63" t="s">
        <v>304</v>
      </c>
      <c r="C53" s="71" t="s">
        <v>13</v>
      </c>
      <c r="D53" s="71"/>
      <c r="E53" s="71">
        <v>31.9</v>
      </c>
      <c r="F53" s="72"/>
      <c r="G53" s="72"/>
      <c r="H53" s="72"/>
      <c r="I53" s="72"/>
      <c r="J53" s="72"/>
      <c r="K53" s="72"/>
      <c r="L53" s="72"/>
    </row>
    <row r="54" spans="1:12" x14ac:dyDescent="0.25">
      <c r="A54" s="155"/>
      <c r="B54" s="67" t="s">
        <v>15</v>
      </c>
      <c r="C54" s="2" t="s">
        <v>16</v>
      </c>
      <c r="D54" s="2">
        <v>1</v>
      </c>
      <c r="E54" s="2">
        <f>E53*D54</f>
        <v>31.9</v>
      </c>
      <c r="F54" s="68"/>
      <c r="G54" s="68"/>
      <c r="H54" s="68"/>
      <c r="I54" s="68"/>
      <c r="J54" s="68"/>
      <c r="K54" s="68"/>
      <c r="L54" s="68"/>
    </row>
    <row r="55" spans="1:12" x14ac:dyDescent="0.25">
      <c r="A55" s="155"/>
      <c r="B55" s="67" t="s">
        <v>26</v>
      </c>
      <c r="C55" s="2" t="s">
        <v>23</v>
      </c>
      <c r="D55" s="2">
        <v>0.15</v>
      </c>
      <c r="E55" s="2">
        <f>E53*D55</f>
        <v>4.7849999999999993</v>
      </c>
      <c r="F55" s="68"/>
      <c r="G55" s="68"/>
      <c r="H55" s="68"/>
      <c r="I55" s="68"/>
      <c r="J55" s="68"/>
      <c r="K55" s="68"/>
      <c r="L55" s="68"/>
    </row>
    <row r="56" spans="1:12" x14ac:dyDescent="0.25">
      <c r="A56" s="155"/>
      <c r="B56" s="67" t="s">
        <v>27</v>
      </c>
      <c r="C56" s="2" t="s">
        <v>18</v>
      </c>
      <c r="D56" s="2">
        <v>0.6</v>
      </c>
      <c r="E56" s="2">
        <f>E53*D56</f>
        <v>19.139999999999997</v>
      </c>
      <c r="F56" s="68"/>
      <c r="G56" s="68"/>
      <c r="H56" s="68"/>
      <c r="I56" s="68"/>
      <c r="J56" s="68"/>
      <c r="K56" s="68"/>
      <c r="L56" s="68"/>
    </row>
    <row r="57" spans="1:12" x14ac:dyDescent="0.25">
      <c r="A57" s="155"/>
      <c r="B57" s="67" t="s">
        <v>28</v>
      </c>
      <c r="C57" s="2" t="s">
        <v>23</v>
      </c>
      <c r="D57" s="2">
        <v>0.4</v>
      </c>
      <c r="E57" s="2">
        <f>E53*D57</f>
        <v>12.76</v>
      </c>
      <c r="F57" s="68"/>
      <c r="G57" s="68"/>
      <c r="H57" s="68"/>
      <c r="I57" s="68"/>
      <c r="J57" s="68"/>
      <c r="K57" s="68"/>
      <c r="L57" s="68"/>
    </row>
    <row r="58" spans="1:12" x14ac:dyDescent="0.25">
      <c r="A58" s="159"/>
      <c r="B58" s="67" t="s">
        <v>17</v>
      </c>
      <c r="C58" s="2" t="s">
        <v>16</v>
      </c>
      <c r="D58" s="2">
        <v>0.3</v>
      </c>
      <c r="E58" s="2">
        <f>E53*D58</f>
        <v>9.5699999999999985</v>
      </c>
      <c r="F58" s="68"/>
      <c r="G58" s="68"/>
      <c r="H58" s="68"/>
      <c r="I58" s="68"/>
      <c r="J58" s="68"/>
      <c r="K58" s="68"/>
      <c r="L58" s="68"/>
    </row>
    <row r="59" spans="1:12" ht="25.5" x14ac:dyDescent="0.25">
      <c r="A59" s="154">
        <v>7</v>
      </c>
      <c r="B59" s="63" t="s">
        <v>312</v>
      </c>
      <c r="C59" s="65" t="s">
        <v>19</v>
      </c>
      <c r="D59" s="65"/>
      <c r="E59" s="65">
        <v>13.6</v>
      </c>
      <c r="F59" s="66"/>
      <c r="G59" s="66"/>
      <c r="H59" s="66"/>
      <c r="I59" s="66"/>
      <c r="J59" s="66"/>
      <c r="K59" s="66"/>
      <c r="L59" s="66"/>
    </row>
    <row r="60" spans="1:12" x14ac:dyDescent="0.25">
      <c r="A60" s="155"/>
      <c r="B60" s="67" t="s">
        <v>15</v>
      </c>
      <c r="C60" s="2" t="s">
        <v>16</v>
      </c>
      <c r="D60" s="2">
        <v>1</v>
      </c>
      <c r="E60" s="2">
        <f>E59*D60</f>
        <v>13.6</v>
      </c>
      <c r="F60" s="68"/>
      <c r="G60" s="68"/>
      <c r="H60" s="68"/>
      <c r="I60" s="68"/>
      <c r="J60" s="68"/>
      <c r="K60" s="68"/>
      <c r="L60" s="68"/>
    </row>
    <row r="61" spans="1:12" x14ac:dyDescent="0.25">
      <c r="A61" s="155"/>
      <c r="B61" s="67" t="s">
        <v>313</v>
      </c>
      <c r="C61" s="2" t="s">
        <v>20</v>
      </c>
      <c r="D61" s="2">
        <v>1.08</v>
      </c>
      <c r="E61" s="2">
        <f>E59*D61</f>
        <v>14.688000000000001</v>
      </c>
      <c r="F61" s="68"/>
      <c r="G61" s="68"/>
      <c r="H61" s="68"/>
      <c r="I61" s="68"/>
      <c r="J61" s="68"/>
      <c r="K61" s="68"/>
      <c r="L61" s="68"/>
    </row>
    <row r="62" spans="1:12" x14ac:dyDescent="0.25">
      <c r="A62" s="155"/>
      <c r="B62" s="67" t="s">
        <v>200</v>
      </c>
      <c r="C62" s="2" t="s">
        <v>21</v>
      </c>
      <c r="D62" s="2">
        <v>8</v>
      </c>
      <c r="E62" s="2">
        <f>D62*E59</f>
        <v>108.8</v>
      </c>
      <c r="F62" s="68"/>
      <c r="G62" s="68"/>
      <c r="H62" s="68"/>
      <c r="I62" s="68"/>
      <c r="J62" s="68"/>
      <c r="K62" s="68"/>
      <c r="L62" s="68"/>
    </row>
    <row r="63" spans="1:12" x14ac:dyDescent="0.25">
      <c r="A63" s="159"/>
      <c r="B63" s="67" t="s">
        <v>17</v>
      </c>
      <c r="C63" s="2" t="s">
        <v>16</v>
      </c>
      <c r="D63" s="2">
        <v>0.5</v>
      </c>
      <c r="E63" s="2">
        <f>E59*D63</f>
        <v>6.8</v>
      </c>
      <c r="F63" s="68"/>
      <c r="G63" s="68"/>
      <c r="H63" s="68"/>
      <c r="I63" s="68"/>
      <c r="J63" s="68"/>
      <c r="K63" s="68"/>
      <c r="L63" s="68"/>
    </row>
    <row r="64" spans="1:12" x14ac:dyDescent="0.25">
      <c r="A64" s="154">
        <v>8</v>
      </c>
      <c r="B64" s="58" t="s">
        <v>236</v>
      </c>
      <c r="C64" s="65" t="s">
        <v>21</v>
      </c>
      <c r="D64" s="65"/>
      <c r="E64" s="65">
        <v>1</v>
      </c>
      <c r="F64" s="66"/>
      <c r="G64" s="66"/>
      <c r="H64" s="66"/>
      <c r="I64" s="66"/>
      <c r="J64" s="66"/>
      <c r="K64" s="66"/>
      <c r="L64" s="66"/>
    </row>
    <row r="65" spans="1:17" ht="14.25" customHeight="1" x14ac:dyDescent="0.25">
      <c r="A65" s="155"/>
      <c r="B65" s="67" t="s">
        <v>15</v>
      </c>
      <c r="C65" s="78" t="s">
        <v>21</v>
      </c>
      <c r="D65" s="80">
        <v>1</v>
      </c>
      <c r="E65" s="7">
        <f>E64*D65</f>
        <v>1</v>
      </c>
      <c r="F65" s="7"/>
      <c r="G65" s="7"/>
      <c r="H65" s="7"/>
      <c r="I65" s="7"/>
      <c r="J65" s="7"/>
      <c r="K65" s="7"/>
      <c r="L65" s="7"/>
    </row>
    <row r="66" spans="1:17" hidden="1" x14ac:dyDescent="0.25">
      <c r="A66" s="155"/>
      <c r="B66" s="81" t="s">
        <v>122</v>
      </c>
      <c r="C66" s="80" t="s">
        <v>110</v>
      </c>
      <c r="D66" s="7"/>
      <c r="E66" s="7">
        <v>0.11</v>
      </c>
      <c r="F66" s="80"/>
      <c r="G66" s="7"/>
      <c r="H66" s="7"/>
      <c r="I66" s="7"/>
      <c r="J66" s="7"/>
      <c r="K66" s="7"/>
      <c r="L66" s="7"/>
    </row>
    <row r="67" spans="1:17" x14ac:dyDescent="0.25">
      <c r="A67" s="155"/>
      <c r="B67" s="82" t="s">
        <v>231</v>
      </c>
      <c r="C67" s="83" t="s">
        <v>22</v>
      </c>
      <c r="D67" s="83"/>
      <c r="E67" s="23">
        <v>7.0000000000000001E-3</v>
      </c>
      <c r="F67" s="68"/>
      <c r="G67" s="23"/>
      <c r="H67" s="23"/>
      <c r="I67" s="23"/>
      <c r="J67" s="23"/>
      <c r="K67" s="23"/>
      <c r="L67" s="23"/>
    </row>
    <row r="68" spans="1:17" x14ac:dyDescent="0.25">
      <c r="A68" s="159"/>
      <c r="B68" s="84" t="s">
        <v>17</v>
      </c>
      <c r="C68" s="85" t="s">
        <v>16</v>
      </c>
      <c r="D68" s="86">
        <v>5</v>
      </c>
      <c r="E68" s="86">
        <f>E64*D68</f>
        <v>5</v>
      </c>
      <c r="F68" s="86"/>
      <c r="G68" s="86"/>
      <c r="H68" s="86"/>
      <c r="I68" s="86"/>
      <c r="J68" s="86"/>
      <c r="K68" s="86"/>
      <c r="L68" s="86"/>
    </row>
    <row r="69" spans="1:17" x14ac:dyDescent="0.25">
      <c r="A69" s="154">
        <v>9</v>
      </c>
      <c r="B69" s="58" t="s">
        <v>303</v>
      </c>
      <c r="C69" s="65" t="s">
        <v>110</v>
      </c>
      <c r="D69" s="65"/>
      <c r="E69" s="65">
        <v>0.4</v>
      </c>
      <c r="F69" s="66"/>
      <c r="G69" s="66"/>
      <c r="H69" s="66"/>
      <c r="I69" s="66"/>
      <c r="J69" s="66"/>
      <c r="K69" s="66"/>
      <c r="L69" s="66"/>
    </row>
    <row r="70" spans="1:17" x14ac:dyDescent="0.25">
      <c r="A70" s="155"/>
      <c r="B70" s="67" t="s">
        <v>15</v>
      </c>
      <c r="C70" s="78" t="s">
        <v>16</v>
      </c>
      <c r="D70" s="80">
        <v>1</v>
      </c>
      <c r="E70" s="7">
        <f>E69*D70</f>
        <v>0.4</v>
      </c>
      <c r="F70" s="7"/>
      <c r="G70" s="7"/>
      <c r="H70" s="7"/>
      <c r="I70" s="7"/>
      <c r="J70" s="7"/>
      <c r="K70" s="7"/>
      <c r="L70" s="7"/>
    </row>
    <row r="71" spans="1:17" x14ac:dyDescent="0.25">
      <c r="A71" s="155"/>
      <c r="B71" s="81" t="s">
        <v>122</v>
      </c>
      <c r="C71" s="80" t="s">
        <v>110</v>
      </c>
      <c r="D71" s="7">
        <v>1.05</v>
      </c>
      <c r="E71" s="7">
        <f>E69*D71</f>
        <v>0.42000000000000004</v>
      </c>
      <c r="F71" s="80"/>
      <c r="G71" s="7"/>
      <c r="H71" s="7"/>
      <c r="I71" s="7"/>
      <c r="J71" s="7"/>
      <c r="K71" s="7"/>
      <c r="L71" s="7"/>
    </row>
    <row r="72" spans="1:17" x14ac:dyDescent="0.25">
      <c r="A72" s="155"/>
      <c r="B72" s="82" t="s">
        <v>231</v>
      </c>
      <c r="C72" s="83" t="s">
        <v>22</v>
      </c>
      <c r="D72" s="83"/>
      <c r="E72" s="23">
        <v>0.02</v>
      </c>
      <c r="F72" s="68"/>
      <c r="G72" s="23"/>
      <c r="H72" s="23"/>
      <c r="I72" s="23"/>
      <c r="J72" s="23"/>
      <c r="K72" s="23"/>
      <c r="L72" s="23"/>
    </row>
    <row r="73" spans="1:17" x14ac:dyDescent="0.25">
      <c r="A73" s="159"/>
      <c r="B73" s="84" t="s">
        <v>17</v>
      </c>
      <c r="C73" s="85" t="s">
        <v>16</v>
      </c>
      <c r="D73" s="86">
        <v>25</v>
      </c>
      <c r="E73" s="86">
        <f>E69*D73</f>
        <v>10</v>
      </c>
      <c r="F73" s="86"/>
      <c r="G73" s="86"/>
      <c r="H73" s="86"/>
      <c r="I73" s="86"/>
      <c r="J73" s="86"/>
      <c r="K73" s="86"/>
      <c r="L73" s="86"/>
    </row>
    <row r="74" spans="1:17" ht="25.5" x14ac:dyDescent="0.25">
      <c r="A74" s="154">
        <v>10</v>
      </c>
      <c r="B74" s="63" t="s">
        <v>178</v>
      </c>
      <c r="C74" s="65" t="s">
        <v>13</v>
      </c>
      <c r="D74" s="65"/>
      <c r="E74" s="65">
        <v>7.25</v>
      </c>
      <c r="F74" s="66"/>
      <c r="G74" s="66"/>
      <c r="H74" s="66"/>
      <c r="I74" s="66"/>
      <c r="J74" s="66"/>
      <c r="K74" s="66"/>
      <c r="L74" s="66"/>
    </row>
    <row r="75" spans="1:17" x14ac:dyDescent="0.25">
      <c r="A75" s="155"/>
      <c r="B75" s="67" t="s">
        <v>15</v>
      </c>
      <c r="C75" s="2" t="s">
        <v>16</v>
      </c>
      <c r="D75" s="2">
        <v>1</v>
      </c>
      <c r="E75" s="2">
        <f>E74*D75</f>
        <v>7.25</v>
      </c>
      <c r="F75" s="68"/>
      <c r="G75" s="68"/>
      <c r="H75" s="68"/>
      <c r="I75" s="68"/>
      <c r="J75" s="68"/>
      <c r="K75" s="68"/>
      <c r="L75" s="68"/>
    </row>
    <row r="76" spans="1:17" x14ac:dyDescent="0.25">
      <c r="A76" s="155"/>
      <c r="B76" s="67" t="s">
        <v>90</v>
      </c>
      <c r="C76" s="2" t="s">
        <v>13</v>
      </c>
      <c r="D76" s="2">
        <v>1.05</v>
      </c>
      <c r="E76" s="2">
        <f>E74*D76</f>
        <v>7.6125000000000007</v>
      </c>
      <c r="F76" s="68"/>
      <c r="G76" s="68"/>
      <c r="H76" s="68"/>
      <c r="I76" s="68"/>
      <c r="J76" s="68"/>
      <c r="K76" s="68"/>
      <c r="L76" s="68"/>
    </row>
    <row r="77" spans="1:17" x14ac:dyDescent="0.25">
      <c r="A77" s="155"/>
      <c r="B77" s="67" t="s">
        <v>30</v>
      </c>
      <c r="C77" s="2" t="s">
        <v>18</v>
      </c>
      <c r="D77" s="2">
        <v>8</v>
      </c>
      <c r="E77" s="2">
        <f>E74*D77</f>
        <v>58</v>
      </c>
      <c r="F77" s="68"/>
      <c r="G77" s="68"/>
      <c r="H77" s="68"/>
      <c r="I77" s="68"/>
      <c r="J77" s="68"/>
      <c r="K77" s="68"/>
      <c r="L77" s="68"/>
    </row>
    <row r="78" spans="1:17" x14ac:dyDescent="0.25">
      <c r="A78" s="159"/>
      <c r="B78" s="67" t="s">
        <v>17</v>
      </c>
      <c r="C78" s="2" t="s">
        <v>16</v>
      </c>
      <c r="D78" s="2">
        <v>0.3</v>
      </c>
      <c r="E78" s="2">
        <f>E74*D78</f>
        <v>2.1749999999999998</v>
      </c>
      <c r="F78" s="68"/>
      <c r="G78" s="68"/>
      <c r="H78" s="68"/>
      <c r="I78" s="68"/>
      <c r="J78" s="68"/>
      <c r="K78" s="68"/>
      <c r="L78" s="68"/>
      <c r="Q78" s="9" t="s">
        <v>240</v>
      </c>
    </row>
    <row r="79" spans="1:17" ht="38.25" x14ac:dyDescent="0.25">
      <c r="A79" s="152">
        <v>11</v>
      </c>
      <c r="B79" s="63" t="s">
        <v>229</v>
      </c>
      <c r="C79" s="65" t="s">
        <v>19</v>
      </c>
      <c r="D79" s="65"/>
      <c r="E79" s="65">
        <v>16.100000000000001</v>
      </c>
      <c r="F79" s="65"/>
      <c r="G79" s="65"/>
      <c r="H79" s="65"/>
      <c r="I79" s="65"/>
      <c r="J79" s="65"/>
      <c r="K79" s="65"/>
      <c r="L79" s="65"/>
    </row>
    <row r="80" spans="1:17" x14ac:dyDescent="0.25">
      <c r="A80" s="153"/>
      <c r="B80" s="67" t="s">
        <v>15</v>
      </c>
      <c r="C80" s="2" t="s">
        <v>16</v>
      </c>
      <c r="D80" s="2">
        <v>1</v>
      </c>
      <c r="E80" s="2">
        <f>D80*E79</f>
        <v>16.100000000000001</v>
      </c>
      <c r="F80" s="2"/>
      <c r="G80" s="68"/>
      <c r="H80" s="68"/>
      <c r="I80" s="68"/>
      <c r="J80" s="68"/>
      <c r="K80" s="68"/>
      <c r="L80" s="68"/>
    </row>
    <row r="81" spans="1:12" x14ac:dyDescent="0.25">
      <c r="A81" s="153"/>
      <c r="B81" s="67" t="s">
        <v>228</v>
      </c>
      <c r="C81" s="2" t="s">
        <v>13</v>
      </c>
      <c r="D81" s="2"/>
      <c r="E81" s="2">
        <v>4.2</v>
      </c>
      <c r="F81" s="2"/>
      <c r="G81" s="68"/>
      <c r="H81" s="68"/>
      <c r="I81" s="68"/>
      <c r="J81" s="68"/>
      <c r="K81" s="68"/>
      <c r="L81" s="68"/>
    </row>
    <row r="82" spans="1:12" x14ac:dyDescent="0.25">
      <c r="A82" s="153"/>
      <c r="B82" s="67" t="s">
        <v>179</v>
      </c>
      <c r="C82" s="2" t="s">
        <v>23</v>
      </c>
      <c r="D82" s="2">
        <v>0.08</v>
      </c>
      <c r="E82" s="2">
        <f>E79*D82</f>
        <v>1.288</v>
      </c>
      <c r="F82" s="2"/>
      <c r="G82" s="68"/>
      <c r="H82" s="68"/>
      <c r="I82" s="68"/>
      <c r="J82" s="68"/>
      <c r="K82" s="68"/>
      <c r="L82" s="68"/>
    </row>
    <row r="83" spans="1:12" x14ac:dyDescent="0.25">
      <c r="A83" s="174"/>
      <c r="B83" s="67" t="s">
        <v>17</v>
      </c>
      <c r="C83" s="2" t="s">
        <v>16</v>
      </c>
      <c r="D83" s="2">
        <v>0.1</v>
      </c>
      <c r="E83" s="2">
        <f>E79*D83</f>
        <v>1.6100000000000003</v>
      </c>
      <c r="F83" s="2"/>
      <c r="G83" s="68"/>
      <c r="H83" s="68"/>
      <c r="I83" s="68"/>
      <c r="J83" s="68"/>
      <c r="K83" s="68"/>
      <c r="L83" s="68"/>
    </row>
    <row r="84" spans="1:12" ht="25.5" x14ac:dyDescent="0.25">
      <c r="A84" s="152">
        <v>12</v>
      </c>
      <c r="B84" s="73" t="s">
        <v>237</v>
      </c>
      <c r="C84" s="60" t="s">
        <v>20</v>
      </c>
      <c r="D84" s="60"/>
      <c r="E84" s="60">
        <v>1.76</v>
      </c>
      <c r="F84" s="60"/>
      <c r="G84" s="70"/>
      <c r="H84" s="70"/>
      <c r="I84" s="70"/>
      <c r="J84" s="70"/>
      <c r="K84" s="70"/>
      <c r="L84" s="70"/>
    </row>
    <row r="85" spans="1:12" x14ac:dyDescent="0.25">
      <c r="A85" s="153"/>
      <c r="B85" s="67" t="s">
        <v>15</v>
      </c>
      <c r="C85" s="78" t="s">
        <v>21</v>
      </c>
      <c r="D85" s="80">
        <v>1</v>
      </c>
      <c r="E85" s="7">
        <f>E84*D85</f>
        <v>1.76</v>
      </c>
      <c r="F85" s="7"/>
      <c r="G85" s="7"/>
      <c r="H85" s="7"/>
      <c r="I85" s="7"/>
      <c r="J85" s="7"/>
      <c r="K85" s="7"/>
      <c r="L85" s="7"/>
    </row>
    <row r="86" spans="1:12" x14ac:dyDescent="0.25">
      <c r="A86" s="153"/>
      <c r="B86" s="81" t="s">
        <v>122</v>
      </c>
      <c r="C86" s="80" t="s">
        <v>110</v>
      </c>
      <c r="D86" s="7"/>
      <c r="E86" s="7">
        <v>0.184</v>
      </c>
      <c r="F86" s="80"/>
      <c r="G86" s="7"/>
      <c r="H86" s="7"/>
      <c r="I86" s="7"/>
      <c r="J86" s="7"/>
      <c r="K86" s="7"/>
      <c r="L86" s="7"/>
    </row>
    <row r="87" spans="1:12" x14ac:dyDescent="0.25">
      <c r="A87" s="153"/>
      <c r="B87" s="82" t="s">
        <v>231</v>
      </c>
      <c r="C87" s="83" t="s">
        <v>22</v>
      </c>
      <c r="D87" s="83"/>
      <c r="E87" s="23">
        <v>1.7999999999999999E-2</v>
      </c>
      <c r="F87" s="68"/>
      <c r="G87" s="23"/>
      <c r="H87" s="23"/>
      <c r="I87" s="23"/>
      <c r="J87" s="23"/>
      <c r="K87" s="23"/>
      <c r="L87" s="23"/>
    </row>
    <row r="88" spans="1:12" x14ac:dyDescent="0.25">
      <c r="A88" s="174"/>
      <c r="B88" s="84" t="s">
        <v>17</v>
      </c>
      <c r="C88" s="85" t="s">
        <v>16</v>
      </c>
      <c r="D88" s="86">
        <v>5</v>
      </c>
      <c r="E88" s="86">
        <f>E84*D88</f>
        <v>8.8000000000000007</v>
      </c>
      <c r="F88" s="86"/>
      <c r="G88" s="86"/>
      <c r="H88" s="86"/>
      <c r="I88" s="86"/>
      <c r="J88" s="86"/>
      <c r="K88" s="86"/>
      <c r="L88" s="86"/>
    </row>
    <row r="89" spans="1:12" ht="25.5" x14ac:dyDescent="0.25">
      <c r="A89" s="152">
        <v>13</v>
      </c>
      <c r="B89" s="87" t="s">
        <v>309</v>
      </c>
      <c r="C89" s="88" t="s">
        <v>19</v>
      </c>
      <c r="D89" s="89"/>
      <c r="E89" s="89">
        <v>11.5</v>
      </c>
      <c r="F89" s="89"/>
      <c r="G89" s="89"/>
      <c r="H89" s="89"/>
      <c r="I89" s="89"/>
      <c r="J89" s="89"/>
      <c r="K89" s="89"/>
      <c r="L89" s="89"/>
    </row>
    <row r="90" spans="1:12" x14ac:dyDescent="0.25">
      <c r="A90" s="153"/>
      <c r="B90" s="67" t="s">
        <v>15</v>
      </c>
      <c r="C90" s="2" t="s">
        <v>16</v>
      </c>
      <c r="D90" s="2">
        <v>1</v>
      </c>
      <c r="E90" s="2">
        <v>3</v>
      </c>
      <c r="F90" s="68"/>
      <c r="G90" s="68"/>
      <c r="H90" s="68"/>
      <c r="I90" s="68"/>
      <c r="J90" s="68"/>
      <c r="K90" s="68"/>
      <c r="L90" s="68"/>
    </row>
    <row r="91" spans="1:12" x14ac:dyDescent="0.25">
      <c r="A91" s="153"/>
      <c r="B91" s="67" t="s">
        <v>191</v>
      </c>
      <c r="C91" s="2" t="s">
        <v>19</v>
      </c>
      <c r="D91" s="2"/>
      <c r="E91" s="2">
        <v>3</v>
      </c>
      <c r="F91" s="68"/>
      <c r="G91" s="68"/>
      <c r="H91" s="68"/>
      <c r="I91" s="68"/>
      <c r="J91" s="68"/>
      <c r="K91" s="68"/>
      <c r="L91" s="68"/>
    </row>
    <row r="92" spans="1:12" x14ac:dyDescent="0.25">
      <c r="A92" s="153"/>
      <c r="B92" s="67" t="s">
        <v>278</v>
      </c>
      <c r="C92" s="2" t="s">
        <v>21</v>
      </c>
      <c r="D92" s="2"/>
      <c r="E92" s="2">
        <v>1</v>
      </c>
      <c r="F92" s="68"/>
      <c r="G92" s="68"/>
      <c r="H92" s="68"/>
      <c r="I92" s="68"/>
      <c r="J92" s="68"/>
      <c r="K92" s="68"/>
      <c r="L92" s="68"/>
    </row>
    <row r="93" spans="1:12" x14ac:dyDescent="0.25">
      <c r="A93" s="174"/>
      <c r="B93" s="67" t="s">
        <v>17</v>
      </c>
      <c r="C93" s="2" t="s">
        <v>16</v>
      </c>
      <c r="D93" s="2">
        <v>0.5</v>
      </c>
      <c r="E93" s="2">
        <f>D93*E89</f>
        <v>5.75</v>
      </c>
      <c r="F93" s="68"/>
      <c r="G93" s="68"/>
      <c r="H93" s="68"/>
      <c r="I93" s="68"/>
      <c r="J93" s="68"/>
      <c r="K93" s="68"/>
      <c r="L93" s="68"/>
    </row>
    <row r="94" spans="1:12" x14ac:dyDescent="0.25">
      <c r="A94" s="152">
        <v>14</v>
      </c>
      <c r="B94" s="87" t="s">
        <v>242</v>
      </c>
      <c r="C94" s="88" t="s">
        <v>19</v>
      </c>
      <c r="D94" s="89"/>
      <c r="E94" s="89">
        <v>6.1</v>
      </c>
      <c r="F94" s="89"/>
      <c r="G94" s="89"/>
      <c r="H94" s="89"/>
      <c r="I94" s="89"/>
      <c r="J94" s="89"/>
      <c r="K94" s="89"/>
      <c r="L94" s="89"/>
    </row>
    <row r="95" spans="1:12" x14ac:dyDescent="0.25">
      <c r="A95" s="153"/>
      <c r="B95" s="67" t="s">
        <v>15</v>
      </c>
      <c r="C95" s="2" t="s">
        <v>16</v>
      </c>
      <c r="D95" s="2">
        <v>1</v>
      </c>
      <c r="E95" s="2">
        <f>D95*E94</f>
        <v>6.1</v>
      </c>
      <c r="F95" s="2"/>
      <c r="G95" s="68"/>
      <c r="H95" s="68"/>
      <c r="I95" s="68"/>
      <c r="J95" s="68"/>
      <c r="K95" s="68"/>
      <c r="L95" s="68"/>
    </row>
    <row r="96" spans="1:12" x14ac:dyDescent="0.25">
      <c r="A96" s="153"/>
      <c r="B96" s="69" t="s">
        <v>243</v>
      </c>
      <c r="C96" s="60" t="s">
        <v>19</v>
      </c>
      <c r="D96" s="60">
        <v>1.05</v>
      </c>
      <c r="E96" s="60">
        <f>E94*D96</f>
        <v>6.4050000000000002</v>
      </c>
      <c r="F96" s="60"/>
      <c r="G96" s="86"/>
      <c r="H96" s="86"/>
      <c r="I96" s="86"/>
      <c r="J96" s="86"/>
      <c r="K96" s="86"/>
      <c r="L96" s="86"/>
    </row>
    <row r="97" spans="1:12" x14ac:dyDescent="0.25">
      <c r="A97" s="174"/>
      <c r="B97" s="84" t="s">
        <v>17</v>
      </c>
      <c r="C97" s="85" t="s">
        <v>16</v>
      </c>
      <c r="D97" s="86">
        <v>0.5</v>
      </c>
      <c r="E97" s="86">
        <f>E94*D97</f>
        <v>3.05</v>
      </c>
      <c r="F97" s="86"/>
      <c r="G97" s="86"/>
      <c r="H97" s="86"/>
      <c r="I97" s="86"/>
      <c r="J97" s="86"/>
      <c r="K97" s="86"/>
      <c r="L97" s="86"/>
    </row>
    <row r="98" spans="1:12" ht="25.5" x14ac:dyDescent="0.25">
      <c r="A98" s="152">
        <v>15</v>
      </c>
      <c r="B98" s="87" t="s">
        <v>301</v>
      </c>
      <c r="C98" s="88" t="s">
        <v>21</v>
      </c>
      <c r="D98" s="89"/>
      <c r="E98" s="89">
        <v>1</v>
      </c>
      <c r="F98" s="89"/>
      <c r="G98" s="89"/>
      <c r="H98" s="89"/>
      <c r="I98" s="89"/>
      <c r="J98" s="89"/>
      <c r="K98" s="89"/>
      <c r="L98" s="89"/>
    </row>
    <row r="99" spans="1:12" x14ac:dyDescent="0.25">
      <c r="A99" s="153"/>
      <c r="B99" s="67" t="s">
        <v>15</v>
      </c>
      <c r="C99" s="2" t="s">
        <v>16</v>
      </c>
      <c r="D99" s="2">
        <v>1</v>
      </c>
      <c r="E99" s="2">
        <f>D99*E98</f>
        <v>1</v>
      </c>
      <c r="F99" s="2"/>
      <c r="G99" s="68"/>
      <c r="H99" s="68"/>
      <c r="I99" s="68"/>
      <c r="J99" s="68"/>
      <c r="K99" s="68"/>
      <c r="L99" s="68"/>
    </row>
    <row r="100" spans="1:12" x14ac:dyDescent="0.25">
      <c r="A100" s="174"/>
      <c r="B100" s="84" t="s">
        <v>17</v>
      </c>
      <c r="C100" s="85" t="s">
        <v>16</v>
      </c>
      <c r="D100" s="86">
        <v>5</v>
      </c>
      <c r="E100" s="86">
        <f>E98*D100</f>
        <v>5</v>
      </c>
      <c r="F100" s="86"/>
      <c r="G100" s="86"/>
      <c r="H100" s="86"/>
      <c r="I100" s="86"/>
      <c r="J100" s="86"/>
      <c r="K100" s="86"/>
      <c r="L100" s="86"/>
    </row>
    <row r="101" spans="1:12" ht="51.75" customHeight="1" x14ac:dyDescent="0.25">
      <c r="A101" s="154">
        <v>16</v>
      </c>
      <c r="B101" s="63" t="s">
        <v>221</v>
      </c>
      <c r="C101" s="65" t="s">
        <v>21</v>
      </c>
      <c r="D101" s="65"/>
      <c r="E101" s="65">
        <v>4</v>
      </c>
      <c r="F101" s="65"/>
      <c r="G101" s="66"/>
      <c r="H101" s="66"/>
      <c r="I101" s="66"/>
      <c r="J101" s="66"/>
      <c r="K101" s="66"/>
      <c r="L101" s="66"/>
    </row>
    <row r="102" spans="1:12" x14ac:dyDescent="0.25">
      <c r="A102" s="155"/>
      <c r="B102" s="67" t="s">
        <v>15</v>
      </c>
      <c r="C102" s="2" t="s">
        <v>16</v>
      </c>
      <c r="D102" s="2">
        <v>1</v>
      </c>
      <c r="E102" s="2">
        <f>E101*D102</f>
        <v>4</v>
      </c>
      <c r="F102" s="68"/>
      <c r="G102" s="68"/>
      <c r="H102" s="68"/>
      <c r="I102" s="68"/>
      <c r="J102" s="68"/>
      <c r="K102" s="68"/>
      <c r="L102" s="70"/>
    </row>
    <row r="103" spans="1:12" x14ac:dyDescent="0.25">
      <c r="A103" s="155"/>
      <c r="B103" s="67" t="s">
        <v>223</v>
      </c>
      <c r="C103" s="2" t="s">
        <v>110</v>
      </c>
      <c r="D103" s="2"/>
      <c r="E103" s="2">
        <v>0.91</v>
      </c>
      <c r="F103" s="68"/>
      <c r="G103" s="68"/>
      <c r="H103" s="68"/>
      <c r="I103" s="68"/>
      <c r="J103" s="68"/>
      <c r="K103" s="68"/>
      <c r="L103" s="70"/>
    </row>
    <row r="104" spans="1:12" x14ac:dyDescent="0.25">
      <c r="A104" s="155"/>
      <c r="B104" s="67" t="s">
        <v>222</v>
      </c>
      <c r="C104" s="2" t="s">
        <v>20</v>
      </c>
      <c r="D104" s="2">
        <v>2.98</v>
      </c>
      <c r="E104" s="2">
        <f>E101*D104</f>
        <v>11.92</v>
      </c>
      <c r="F104" s="68"/>
      <c r="G104" s="68"/>
      <c r="H104" s="68"/>
      <c r="I104" s="68"/>
      <c r="J104" s="68"/>
      <c r="K104" s="68"/>
      <c r="L104" s="68"/>
    </row>
    <row r="105" spans="1:12" x14ac:dyDescent="0.25">
      <c r="A105" s="155"/>
      <c r="B105" s="67" t="s">
        <v>186</v>
      </c>
      <c r="C105" s="2" t="s">
        <v>20</v>
      </c>
      <c r="D105" s="2">
        <v>1</v>
      </c>
      <c r="E105" s="2">
        <f>E101*D105</f>
        <v>4</v>
      </c>
      <c r="F105" s="68"/>
      <c r="G105" s="68"/>
      <c r="H105" s="68"/>
      <c r="I105" s="68"/>
      <c r="J105" s="68"/>
      <c r="K105" s="68"/>
      <c r="L105" s="68"/>
    </row>
    <row r="106" spans="1:12" x14ac:dyDescent="0.25">
      <c r="A106" s="155"/>
      <c r="B106" s="67" t="s">
        <v>179</v>
      </c>
      <c r="C106" s="2" t="s">
        <v>23</v>
      </c>
      <c r="D106" s="2">
        <v>0.8</v>
      </c>
      <c r="E106" s="2">
        <f>E101*D106</f>
        <v>3.2</v>
      </c>
      <c r="F106" s="2"/>
      <c r="G106" s="68"/>
      <c r="H106" s="68"/>
      <c r="I106" s="68"/>
      <c r="J106" s="68"/>
      <c r="K106" s="68"/>
      <c r="L106" s="68"/>
    </row>
    <row r="107" spans="1:12" x14ac:dyDescent="0.25">
      <c r="A107" s="159"/>
      <c r="B107" s="79" t="s">
        <v>17</v>
      </c>
      <c r="C107" s="2" t="s">
        <v>16</v>
      </c>
      <c r="D107" s="2">
        <v>5</v>
      </c>
      <c r="E107" s="2">
        <f>E102*D107</f>
        <v>20</v>
      </c>
      <c r="F107" s="68"/>
      <c r="G107" s="68"/>
      <c r="H107" s="68"/>
      <c r="I107" s="68"/>
      <c r="J107" s="68"/>
      <c r="K107" s="68"/>
      <c r="L107" s="68"/>
    </row>
    <row r="108" spans="1:12" x14ac:dyDescent="0.25">
      <c r="A108" s="154">
        <v>17</v>
      </c>
      <c r="B108" s="58" t="s">
        <v>220</v>
      </c>
      <c r="C108" s="65" t="s">
        <v>19</v>
      </c>
      <c r="D108" s="65"/>
      <c r="E108" s="65">
        <v>12.2</v>
      </c>
      <c r="F108" s="66"/>
      <c r="G108" s="66"/>
      <c r="H108" s="66"/>
      <c r="I108" s="66"/>
      <c r="J108" s="66"/>
      <c r="K108" s="66"/>
      <c r="L108" s="66"/>
    </row>
    <row r="109" spans="1:12" x14ac:dyDescent="0.25">
      <c r="A109" s="155"/>
      <c r="B109" s="67" t="s">
        <v>15</v>
      </c>
      <c r="C109" s="2" t="s">
        <v>16</v>
      </c>
      <c r="D109" s="2">
        <v>1</v>
      </c>
      <c r="E109" s="2">
        <f>E108*D109</f>
        <v>12.2</v>
      </c>
      <c r="F109" s="2"/>
      <c r="G109" s="68"/>
      <c r="H109" s="68"/>
      <c r="I109" s="68"/>
      <c r="J109" s="68"/>
      <c r="K109" s="68"/>
      <c r="L109" s="68"/>
    </row>
    <row r="110" spans="1:12" x14ac:dyDescent="0.25">
      <c r="A110" s="155"/>
      <c r="B110" s="67" t="s">
        <v>173</v>
      </c>
      <c r="C110" s="2" t="s">
        <v>19</v>
      </c>
      <c r="D110" s="2">
        <v>1</v>
      </c>
      <c r="E110" s="2">
        <f>E108*D110</f>
        <v>12.2</v>
      </c>
      <c r="F110" s="2"/>
      <c r="G110" s="68"/>
      <c r="H110" s="68"/>
      <c r="I110" s="68"/>
      <c r="J110" s="68"/>
      <c r="K110" s="68"/>
      <c r="L110" s="68"/>
    </row>
    <row r="111" spans="1:12" x14ac:dyDescent="0.25">
      <c r="A111" s="159"/>
      <c r="B111" s="67" t="s">
        <v>17</v>
      </c>
      <c r="C111" s="2" t="s">
        <v>16</v>
      </c>
      <c r="D111" s="2">
        <v>0.5</v>
      </c>
      <c r="E111" s="2">
        <f>E108*D111</f>
        <v>6.1</v>
      </c>
      <c r="F111" s="2"/>
      <c r="G111" s="68"/>
      <c r="H111" s="68"/>
      <c r="I111" s="68"/>
      <c r="J111" s="68"/>
      <c r="K111" s="68"/>
      <c r="L111" s="68"/>
    </row>
    <row r="112" spans="1:12" ht="38.25" x14ac:dyDescent="0.25">
      <c r="A112" s="154">
        <v>18</v>
      </c>
      <c r="B112" s="63" t="s">
        <v>234</v>
      </c>
      <c r="C112" s="65" t="s">
        <v>38</v>
      </c>
      <c r="D112" s="65"/>
      <c r="E112" s="65">
        <v>1</v>
      </c>
      <c r="F112" s="2"/>
      <c r="G112" s="68"/>
      <c r="H112" s="68"/>
      <c r="I112" s="68"/>
      <c r="J112" s="68"/>
      <c r="K112" s="68"/>
      <c r="L112" s="68"/>
    </row>
    <row r="113" spans="1:12" x14ac:dyDescent="0.25">
      <c r="A113" s="155"/>
      <c r="B113" s="67" t="s">
        <v>232</v>
      </c>
      <c r="C113" s="2" t="s">
        <v>16</v>
      </c>
      <c r="D113" s="2">
        <v>1</v>
      </c>
      <c r="E113" s="2">
        <v>0</v>
      </c>
      <c r="F113" s="68"/>
      <c r="G113" s="68"/>
      <c r="H113" s="68"/>
      <c r="I113" s="68"/>
      <c r="J113" s="68"/>
      <c r="K113" s="68"/>
      <c r="L113" s="68"/>
    </row>
    <row r="114" spans="1:12" x14ac:dyDescent="0.25">
      <c r="A114" s="159"/>
      <c r="B114" s="67" t="s">
        <v>233</v>
      </c>
      <c r="C114" s="2" t="s">
        <v>21</v>
      </c>
      <c r="D114" s="2">
        <v>1</v>
      </c>
      <c r="E114" s="2">
        <v>0</v>
      </c>
      <c r="F114" s="68"/>
      <c r="G114" s="68"/>
      <c r="H114" s="68"/>
      <c r="I114" s="68"/>
      <c r="J114" s="68"/>
      <c r="K114" s="68"/>
      <c r="L114" s="68"/>
    </row>
    <row r="115" spans="1:12" ht="38.25" x14ac:dyDescent="0.25">
      <c r="A115" s="154">
        <v>19</v>
      </c>
      <c r="B115" s="63" t="s">
        <v>235</v>
      </c>
      <c r="C115" s="65" t="s">
        <v>38</v>
      </c>
      <c r="D115" s="65"/>
      <c r="E115" s="65">
        <v>1</v>
      </c>
      <c r="F115" s="2"/>
      <c r="G115" s="68"/>
      <c r="H115" s="68"/>
      <c r="I115" s="68"/>
      <c r="J115" s="68"/>
      <c r="K115" s="68"/>
      <c r="L115" s="68"/>
    </row>
    <row r="116" spans="1:12" x14ac:dyDescent="0.25">
      <c r="A116" s="155"/>
      <c r="B116" s="67" t="s">
        <v>232</v>
      </c>
      <c r="C116" s="2" t="s">
        <v>16</v>
      </c>
      <c r="D116" s="2">
        <v>1</v>
      </c>
      <c r="E116" s="2">
        <v>0</v>
      </c>
      <c r="F116" s="68"/>
      <c r="G116" s="68"/>
      <c r="H116" s="68"/>
      <c r="I116" s="68"/>
      <c r="J116" s="68"/>
      <c r="K116" s="68"/>
      <c r="L116" s="68"/>
    </row>
    <row r="117" spans="1:12" x14ac:dyDescent="0.25">
      <c r="A117" s="159"/>
      <c r="B117" s="67" t="s">
        <v>302</v>
      </c>
      <c r="C117" s="2" t="s">
        <v>21</v>
      </c>
      <c r="D117" s="2">
        <v>1</v>
      </c>
      <c r="E117" s="2">
        <v>0</v>
      </c>
      <c r="F117" s="68"/>
      <c r="G117" s="68"/>
      <c r="H117" s="68"/>
      <c r="I117" s="68"/>
      <c r="J117" s="68"/>
      <c r="K117" s="68"/>
      <c r="L117" s="68"/>
    </row>
    <row r="118" spans="1:12" ht="42.75" customHeight="1" x14ac:dyDescent="0.25">
      <c r="A118" s="154">
        <v>20</v>
      </c>
      <c r="B118" s="63" t="s">
        <v>238</v>
      </c>
      <c r="C118" s="65" t="s">
        <v>38</v>
      </c>
      <c r="D118" s="65"/>
      <c r="E118" s="65">
        <v>1</v>
      </c>
      <c r="F118" s="2"/>
      <c r="G118" s="68"/>
      <c r="H118" s="68"/>
      <c r="I118" s="68"/>
      <c r="J118" s="68"/>
      <c r="K118" s="68"/>
      <c r="L118" s="68"/>
    </row>
    <row r="119" spans="1:12" x14ac:dyDescent="0.25">
      <c r="A119" s="155"/>
      <c r="B119" s="67" t="s">
        <v>199</v>
      </c>
      <c r="C119" s="2" t="s">
        <v>16</v>
      </c>
      <c r="D119" s="2"/>
      <c r="E119" s="2">
        <v>1</v>
      </c>
      <c r="F119" s="68"/>
      <c r="G119" s="68"/>
      <c r="H119" s="68"/>
      <c r="I119" s="68"/>
      <c r="J119" s="68"/>
      <c r="K119" s="68"/>
      <c r="L119" s="68"/>
    </row>
    <row r="120" spans="1:12" x14ac:dyDescent="0.25">
      <c r="A120" s="159"/>
      <c r="B120" s="67" t="s">
        <v>239</v>
      </c>
      <c r="C120" s="2" t="s">
        <v>21</v>
      </c>
      <c r="D120" s="2"/>
      <c r="E120" s="2">
        <v>1</v>
      </c>
      <c r="F120" s="68"/>
      <c r="G120" s="68"/>
      <c r="H120" s="68"/>
      <c r="I120" s="68"/>
      <c r="J120" s="68"/>
      <c r="K120" s="68"/>
      <c r="L120" s="68"/>
    </row>
    <row r="121" spans="1:12" x14ac:dyDescent="0.25">
      <c r="A121" s="175" t="s">
        <v>244</v>
      </c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</row>
    <row r="122" spans="1:12" ht="38.25" x14ac:dyDescent="0.25">
      <c r="A122" s="183">
        <v>1</v>
      </c>
      <c r="B122" s="63" t="s">
        <v>254</v>
      </c>
      <c r="C122" s="65" t="s">
        <v>110</v>
      </c>
      <c r="D122" s="58"/>
      <c r="E122" s="65">
        <v>33.082000000000001</v>
      </c>
      <c r="F122" s="58"/>
      <c r="G122" s="58"/>
      <c r="H122" s="58"/>
      <c r="I122" s="58"/>
      <c r="J122" s="58"/>
      <c r="K122" s="58"/>
      <c r="L122" s="58"/>
    </row>
    <row r="123" spans="1:12" x14ac:dyDescent="0.25">
      <c r="A123" s="184"/>
      <c r="B123" s="67" t="s">
        <v>15</v>
      </c>
      <c r="C123" s="2" t="s">
        <v>16</v>
      </c>
      <c r="D123" s="2">
        <v>1.1000000000000001</v>
      </c>
      <c r="E123" s="2">
        <f>E122*D123</f>
        <v>36.390200000000007</v>
      </c>
      <c r="F123" s="68"/>
      <c r="G123" s="68"/>
      <c r="H123" s="68"/>
      <c r="I123" s="68"/>
      <c r="J123" s="68"/>
      <c r="K123" s="68"/>
      <c r="L123" s="68"/>
    </row>
    <row r="124" spans="1:12" x14ac:dyDescent="0.25">
      <c r="A124" s="184"/>
      <c r="B124" s="90" t="s">
        <v>245</v>
      </c>
      <c r="C124" s="80" t="s">
        <v>110</v>
      </c>
      <c r="D124" s="80">
        <v>1.21</v>
      </c>
      <c r="E124" s="91">
        <f>E122*D124</f>
        <v>40.029220000000002</v>
      </c>
      <c r="F124" s="92"/>
      <c r="G124" s="23"/>
      <c r="H124" s="93"/>
      <c r="I124" s="91"/>
      <c r="J124" s="91"/>
      <c r="K124" s="91"/>
      <c r="L124" s="23"/>
    </row>
    <row r="125" spans="1:12" x14ac:dyDescent="0.25">
      <c r="A125" s="184"/>
      <c r="B125" s="67" t="s">
        <v>246</v>
      </c>
      <c r="C125" s="2" t="s">
        <v>121</v>
      </c>
      <c r="D125" s="2"/>
      <c r="E125" s="2">
        <v>1.5</v>
      </c>
      <c r="F125" s="68"/>
      <c r="G125" s="68"/>
      <c r="H125" s="68"/>
      <c r="I125" s="68"/>
      <c r="J125" s="68"/>
      <c r="K125" s="68"/>
      <c r="L125" s="68"/>
    </row>
    <row r="126" spans="1:12" x14ac:dyDescent="0.25">
      <c r="A126" s="185"/>
      <c r="B126" s="67" t="s">
        <v>247</v>
      </c>
      <c r="C126" s="2" t="s">
        <v>121</v>
      </c>
      <c r="D126" s="2"/>
      <c r="E126" s="2">
        <v>1.5</v>
      </c>
      <c r="F126" s="68"/>
      <c r="G126" s="68"/>
      <c r="H126" s="68"/>
      <c r="I126" s="68"/>
      <c r="J126" s="68"/>
      <c r="K126" s="68"/>
      <c r="L126" s="68"/>
    </row>
    <row r="127" spans="1:12" ht="38.25" x14ac:dyDescent="0.25">
      <c r="A127" s="186">
        <v>2</v>
      </c>
      <c r="B127" s="94" t="s">
        <v>314</v>
      </c>
      <c r="C127" s="95" t="s">
        <v>20</v>
      </c>
      <c r="D127" s="96"/>
      <c r="E127" s="97">
        <v>165.41</v>
      </c>
      <c r="F127" s="98"/>
      <c r="G127" s="99"/>
      <c r="H127" s="98"/>
      <c r="I127" s="99"/>
      <c r="J127" s="98"/>
      <c r="K127" s="98"/>
      <c r="L127" s="99"/>
    </row>
    <row r="128" spans="1:12" x14ac:dyDescent="0.25">
      <c r="A128" s="187"/>
      <c r="B128" s="67" t="s">
        <v>15</v>
      </c>
      <c r="C128" s="78" t="s">
        <v>16</v>
      </c>
      <c r="D128" s="80">
        <v>1</v>
      </c>
      <c r="E128" s="7">
        <f>E127*D128</f>
        <v>165.41</v>
      </c>
      <c r="F128" s="7"/>
      <c r="G128" s="7"/>
      <c r="H128" s="7"/>
      <c r="I128" s="7"/>
      <c r="J128" s="7"/>
      <c r="K128" s="7"/>
      <c r="L128" s="7"/>
    </row>
    <row r="129" spans="1:12" x14ac:dyDescent="0.25">
      <c r="A129" s="187"/>
      <c r="B129" s="67" t="s">
        <v>248</v>
      </c>
      <c r="C129" s="2" t="s">
        <v>110</v>
      </c>
      <c r="D129" s="2"/>
      <c r="E129" s="68">
        <f>E130</f>
        <v>31.373999999999999</v>
      </c>
      <c r="F129" s="68"/>
      <c r="G129" s="68"/>
      <c r="H129" s="68"/>
      <c r="I129" s="68"/>
      <c r="J129" s="68"/>
      <c r="K129" s="68"/>
      <c r="L129" s="68"/>
    </row>
    <row r="130" spans="1:12" x14ac:dyDescent="0.25">
      <c r="A130" s="187"/>
      <c r="B130" s="81" t="s">
        <v>122</v>
      </c>
      <c r="C130" s="80" t="s">
        <v>110</v>
      </c>
      <c r="D130" s="7"/>
      <c r="E130" s="7">
        <f>29.88*1.05</f>
        <v>31.373999999999999</v>
      </c>
      <c r="F130" s="80"/>
      <c r="G130" s="7"/>
      <c r="H130" s="7"/>
      <c r="I130" s="7"/>
      <c r="J130" s="7"/>
      <c r="K130" s="7"/>
      <c r="L130" s="7"/>
    </row>
    <row r="131" spans="1:12" x14ac:dyDescent="0.25">
      <c r="A131" s="187"/>
      <c r="B131" s="82" t="s">
        <v>230</v>
      </c>
      <c r="C131" s="83" t="s">
        <v>22</v>
      </c>
      <c r="D131" s="83"/>
      <c r="E131" s="23">
        <f>2.988*1.05</f>
        <v>3.1374</v>
      </c>
      <c r="F131" s="68"/>
      <c r="G131" s="23"/>
      <c r="H131" s="23"/>
      <c r="I131" s="23"/>
      <c r="J131" s="23"/>
      <c r="K131" s="23"/>
      <c r="L131" s="23"/>
    </row>
    <row r="132" spans="1:12" x14ac:dyDescent="0.25">
      <c r="A132" s="187"/>
      <c r="B132" s="67" t="s">
        <v>249</v>
      </c>
      <c r="C132" s="2" t="s">
        <v>20</v>
      </c>
      <c r="D132" s="2">
        <v>0.08</v>
      </c>
      <c r="E132" s="2">
        <f>E127*D132</f>
        <v>13.232799999999999</v>
      </c>
      <c r="F132" s="68"/>
      <c r="G132" s="68"/>
      <c r="H132" s="68"/>
      <c r="I132" s="68"/>
      <c r="J132" s="68"/>
      <c r="K132" s="68"/>
      <c r="L132" s="68"/>
    </row>
    <row r="133" spans="1:12" x14ac:dyDescent="0.25">
      <c r="A133" s="187"/>
      <c r="B133" s="67" t="s">
        <v>250</v>
      </c>
      <c r="C133" s="2" t="s">
        <v>110</v>
      </c>
      <c r="D133" s="2">
        <v>2E-3</v>
      </c>
      <c r="E133" s="2">
        <f>E127*D133</f>
        <v>0.33082</v>
      </c>
      <c r="F133" s="68"/>
      <c r="G133" s="68"/>
      <c r="H133" s="68"/>
      <c r="I133" s="68"/>
      <c r="J133" s="68"/>
      <c r="K133" s="68"/>
      <c r="L133" s="68"/>
    </row>
    <row r="134" spans="1:12" x14ac:dyDescent="0.25">
      <c r="A134" s="187"/>
      <c r="B134" s="67" t="s">
        <v>251</v>
      </c>
      <c r="C134" s="2" t="s">
        <v>18</v>
      </c>
      <c r="D134" s="2">
        <v>0.21</v>
      </c>
      <c r="E134" s="68">
        <f>E128*D134</f>
        <v>34.7361</v>
      </c>
      <c r="F134" s="68"/>
      <c r="G134" s="68"/>
      <c r="H134" s="68"/>
      <c r="I134" s="68"/>
      <c r="J134" s="68"/>
      <c r="K134" s="68"/>
      <c r="L134" s="68"/>
    </row>
    <row r="135" spans="1:12" x14ac:dyDescent="0.25">
      <c r="A135" s="187"/>
      <c r="B135" s="67" t="s">
        <v>252</v>
      </c>
      <c r="C135" s="2" t="s">
        <v>18</v>
      </c>
      <c r="D135" s="2">
        <v>0.25</v>
      </c>
      <c r="E135" s="68">
        <f>E128*D135</f>
        <v>41.352499999999999</v>
      </c>
      <c r="F135" s="68"/>
      <c r="G135" s="68"/>
      <c r="H135" s="68"/>
      <c r="I135" s="68"/>
      <c r="J135" s="68"/>
      <c r="K135" s="68"/>
      <c r="L135" s="68"/>
    </row>
    <row r="136" spans="1:12" x14ac:dyDescent="0.25">
      <c r="A136" s="187"/>
      <c r="B136" s="67" t="s">
        <v>253</v>
      </c>
      <c r="C136" s="2" t="s">
        <v>20</v>
      </c>
      <c r="D136" s="2"/>
      <c r="E136" s="68">
        <f>E127</f>
        <v>165.41</v>
      </c>
      <c r="F136" s="7"/>
      <c r="G136" s="68"/>
      <c r="H136" s="68"/>
      <c r="I136" s="68"/>
      <c r="J136" s="68"/>
      <c r="K136" s="68"/>
      <c r="L136" s="68"/>
    </row>
    <row r="137" spans="1:12" x14ac:dyDescent="0.25">
      <c r="A137" s="188"/>
      <c r="B137" s="81" t="s">
        <v>17</v>
      </c>
      <c r="C137" s="78" t="s">
        <v>16</v>
      </c>
      <c r="D137" s="7">
        <v>0.25</v>
      </c>
      <c r="E137" s="7">
        <f>E127*D137</f>
        <v>41.352499999999999</v>
      </c>
      <c r="F137" s="7"/>
      <c r="G137" s="7"/>
      <c r="H137" s="7"/>
      <c r="I137" s="7"/>
      <c r="J137" s="7"/>
      <c r="K137" s="7"/>
      <c r="L137" s="7"/>
    </row>
    <row r="138" spans="1:12" x14ac:dyDescent="0.25">
      <c r="A138" s="53"/>
      <c r="B138" s="189" t="s">
        <v>255</v>
      </c>
      <c r="C138" s="189"/>
      <c r="D138" s="189"/>
      <c r="E138" s="189"/>
      <c r="F138" s="54"/>
      <c r="G138" s="55"/>
      <c r="H138" s="56"/>
      <c r="I138" s="55"/>
      <c r="J138" s="55"/>
      <c r="K138" s="55"/>
      <c r="L138" s="57"/>
    </row>
    <row r="139" spans="1:12" ht="25.5" x14ac:dyDescent="0.25">
      <c r="A139" s="190">
        <v>1</v>
      </c>
      <c r="B139" s="100" t="s">
        <v>256</v>
      </c>
      <c r="C139" s="6" t="s">
        <v>110</v>
      </c>
      <c r="D139" s="7"/>
      <c r="E139" s="101">
        <v>51.56</v>
      </c>
      <c r="F139" s="80"/>
      <c r="G139" s="7"/>
      <c r="H139" s="102"/>
      <c r="I139" s="7"/>
      <c r="J139" s="7"/>
      <c r="K139" s="7"/>
      <c r="L139" s="101"/>
    </row>
    <row r="140" spans="1:12" x14ac:dyDescent="0.25">
      <c r="A140" s="191"/>
      <c r="B140" s="103" t="s">
        <v>15</v>
      </c>
      <c r="C140" s="78" t="s">
        <v>16</v>
      </c>
      <c r="D140" s="80">
        <v>1</v>
      </c>
      <c r="E140" s="23">
        <f>E139*D140</f>
        <v>51.56</v>
      </c>
      <c r="F140" s="83"/>
      <c r="G140" s="23"/>
      <c r="H140" s="23"/>
      <c r="I140" s="23"/>
      <c r="J140" s="23"/>
      <c r="K140" s="23"/>
      <c r="L140" s="23"/>
    </row>
    <row r="141" spans="1:12" x14ac:dyDescent="0.25">
      <c r="A141" s="191"/>
      <c r="B141" s="90" t="s">
        <v>51</v>
      </c>
      <c r="C141" s="78" t="s">
        <v>16</v>
      </c>
      <c r="D141" s="80">
        <v>0.1</v>
      </c>
      <c r="E141" s="23">
        <f>E139*D141</f>
        <v>5.1560000000000006</v>
      </c>
      <c r="F141" s="83"/>
      <c r="G141" s="23"/>
      <c r="H141" s="104"/>
      <c r="I141" s="23"/>
      <c r="J141" s="23"/>
      <c r="K141" s="23"/>
      <c r="L141" s="23"/>
    </row>
    <row r="142" spans="1:12" x14ac:dyDescent="0.25">
      <c r="A142" s="191"/>
      <c r="B142" s="90" t="s">
        <v>257</v>
      </c>
      <c r="C142" s="80" t="s">
        <v>258</v>
      </c>
      <c r="D142" s="80">
        <v>0.3</v>
      </c>
      <c r="E142" s="7">
        <f>E139*D142</f>
        <v>15.468</v>
      </c>
      <c r="F142" s="80"/>
      <c r="G142" s="7"/>
      <c r="H142" s="102"/>
      <c r="I142" s="7"/>
      <c r="J142" s="7"/>
      <c r="K142" s="7"/>
      <c r="L142" s="7"/>
    </row>
    <row r="143" spans="1:12" x14ac:dyDescent="0.25">
      <c r="A143" s="191"/>
      <c r="B143" s="90" t="s">
        <v>259</v>
      </c>
      <c r="C143" s="80" t="s">
        <v>258</v>
      </c>
      <c r="D143" s="7">
        <v>0.2</v>
      </c>
      <c r="E143" s="91">
        <f>E139*D143</f>
        <v>10.312000000000001</v>
      </c>
      <c r="F143" s="92"/>
      <c r="G143" s="23"/>
      <c r="H143" s="93"/>
      <c r="I143" s="91"/>
      <c r="J143" s="23"/>
      <c r="K143" s="23"/>
      <c r="L143" s="23"/>
    </row>
    <row r="144" spans="1:12" x14ac:dyDescent="0.25">
      <c r="A144" s="191"/>
      <c r="B144" s="90" t="s">
        <v>260</v>
      </c>
      <c r="C144" s="80" t="s">
        <v>258</v>
      </c>
      <c r="D144" s="7">
        <v>0.05</v>
      </c>
      <c r="E144" s="91">
        <f>E139*D144</f>
        <v>2.5780000000000003</v>
      </c>
      <c r="F144" s="92"/>
      <c r="G144" s="23"/>
      <c r="H144" s="93"/>
      <c r="I144" s="91"/>
      <c r="J144" s="23"/>
      <c r="K144" s="23"/>
      <c r="L144" s="23"/>
    </row>
    <row r="145" spans="1:12" x14ac:dyDescent="0.25">
      <c r="A145" s="191"/>
      <c r="B145" s="90" t="s">
        <v>245</v>
      </c>
      <c r="C145" s="80" t="s">
        <v>110</v>
      </c>
      <c r="D145" s="80">
        <v>1.26</v>
      </c>
      <c r="E145" s="91">
        <f>E139*D145</f>
        <v>64.965600000000009</v>
      </c>
      <c r="F145" s="92"/>
      <c r="G145" s="23"/>
      <c r="H145" s="93"/>
      <c r="I145" s="91"/>
      <c r="J145" s="91"/>
      <c r="K145" s="91"/>
      <c r="L145" s="23"/>
    </row>
    <row r="146" spans="1:12" x14ac:dyDescent="0.25">
      <c r="A146" s="192"/>
      <c r="B146" s="90" t="s">
        <v>261</v>
      </c>
      <c r="C146" s="80" t="s">
        <v>110</v>
      </c>
      <c r="D146" s="80">
        <v>7.0000000000000007E-2</v>
      </c>
      <c r="E146" s="91">
        <f>E139*D146</f>
        <v>3.6092000000000004</v>
      </c>
      <c r="F146" s="92"/>
      <c r="G146" s="23"/>
      <c r="H146" s="93"/>
      <c r="I146" s="91"/>
      <c r="J146" s="91"/>
      <c r="K146" s="91"/>
      <c r="L146" s="23"/>
    </row>
    <row r="147" spans="1:12" x14ac:dyDescent="0.25">
      <c r="A147" s="193">
        <v>2</v>
      </c>
      <c r="B147" s="105" t="s">
        <v>262</v>
      </c>
      <c r="C147" s="106" t="s">
        <v>22</v>
      </c>
      <c r="D147" s="107"/>
      <c r="E147" s="108">
        <v>0.18</v>
      </c>
      <c r="F147" s="109"/>
      <c r="G147" s="110"/>
      <c r="H147" s="110"/>
      <c r="I147" s="110"/>
      <c r="J147" s="110"/>
      <c r="K147" s="110"/>
      <c r="L147" s="108"/>
    </row>
    <row r="148" spans="1:12" x14ac:dyDescent="0.25">
      <c r="A148" s="194"/>
      <c r="B148" s="111" t="s">
        <v>263</v>
      </c>
      <c r="C148" s="80" t="s">
        <v>258</v>
      </c>
      <c r="D148" s="107">
        <v>0.9</v>
      </c>
      <c r="E148" s="23">
        <f>E147*D148</f>
        <v>0.16200000000000001</v>
      </c>
      <c r="F148" s="83"/>
      <c r="G148" s="23"/>
      <c r="H148" s="23"/>
      <c r="I148" s="23"/>
      <c r="J148" s="23"/>
      <c r="K148" s="23"/>
      <c r="L148" s="23"/>
    </row>
    <row r="149" spans="1:12" x14ac:dyDescent="0.25">
      <c r="A149" s="195"/>
      <c r="B149" s="111" t="s">
        <v>264</v>
      </c>
      <c r="C149" s="112" t="s">
        <v>22</v>
      </c>
      <c r="D149" s="107">
        <v>1.03</v>
      </c>
      <c r="E149" s="23">
        <f>E147*D149</f>
        <v>0.18540000000000001</v>
      </c>
      <c r="F149" s="83"/>
      <c r="G149" s="23"/>
      <c r="H149" s="104"/>
      <c r="I149" s="23"/>
      <c r="J149" s="23"/>
      <c r="K149" s="23"/>
      <c r="L149" s="23"/>
    </row>
    <row r="150" spans="1:12" ht="25.5" x14ac:dyDescent="0.25">
      <c r="A150" s="190">
        <v>3</v>
      </c>
      <c r="B150" s="113" t="s">
        <v>265</v>
      </c>
      <c r="C150" s="6" t="s">
        <v>20</v>
      </c>
      <c r="D150" s="101"/>
      <c r="E150" s="101">
        <v>257.8</v>
      </c>
      <c r="F150" s="83"/>
      <c r="G150" s="23"/>
      <c r="H150" s="104"/>
      <c r="I150" s="23"/>
      <c r="J150" s="23"/>
      <c r="K150" s="23"/>
      <c r="L150" s="23"/>
    </row>
    <row r="151" spans="1:12" x14ac:dyDescent="0.25">
      <c r="A151" s="191"/>
      <c r="B151" s="103" t="s">
        <v>15</v>
      </c>
      <c r="C151" s="78" t="s">
        <v>16</v>
      </c>
      <c r="D151" s="7">
        <v>1</v>
      </c>
      <c r="E151" s="23">
        <f>E150*D151</f>
        <v>257.8</v>
      </c>
      <c r="F151" s="83"/>
      <c r="G151" s="23"/>
      <c r="H151" s="23"/>
      <c r="I151" s="23"/>
      <c r="J151" s="23"/>
      <c r="K151" s="23"/>
      <c r="L151" s="23"/>
    </row>
    <row r="152" spans="1:12" x14ac:dyDescent="0.25">
      <c r="A152" s="191"/>
      <c r="B152" s="90" t="s">
        <v>51</v>
      </c>
      <c r="C152" s="78" t="s">
        <v>16</v>
      </c>
      <c r="D152" s="80">
        <v>0.01</v>
      </c>
      <c r="E152" s="7">
        <f>E150*D152</f>
        <v>2.5780000000000003</v>
      </c>
      <c r="F152" s="80"/>
      <c r="G152" s="7"/>
      <c r="H152" s="102"/>
      <c r="I152" s="7"/>
      <c r="J152" s="23"/>
      <c r="K152" s="7"/>
      <c r="L152" s="7"/>
    </row>
    <row r="153" spans="1:12" x14ac:dyDescent="0.25">
      <c r="A153" s="191"/>
      <c r="B153" s="90" t="s">
        <v>266</v>
      </c>
      <c r="C153" s="80" t="s">
        <v>258</v>
      </c>
      <c r="D153" s="80">
        <v>0.03</v>
      </c>
      <c r="E153" s="23">
        <f>E150*D153</f>
        <v>7.734</v>
      </c>
      <c r="F153" s="83"/>
      <c r="G153" s="23"/>
      <c r="H153" s="104"/>
      <c r="I153" s="23"/>
      <c r="J153" s="7"/>
      <c r="K153" s="7"/>
      <c r="L153" s="23"/>
    </row>
    <row r="154" spans="1:12" x14ac:dyDescent="0.25">
      <c r="A154" s="191"/>
      <c r="B154" s="90" t="s">
        <v>259</v>
      </c>
      <c r="C154" s="80" t="s">
        <v>258</v>
      </c>
      <c r="D154" s="7">
        <v>0.04</v>
      </c>
      <c r="E154" s="23">
        <f>E150*D154</f>
        <v>10.312000000000001</v>
      </c>
      <c r="F154" s="83"/>
      <c r="G154" s="23"/>
      <c r="H154" s="104"/>
      <c r="I154" s="23"/>
      <c r="J154" s="23"/>
      <c r="K154" s="7"/>
      <c r="L154" s="23"/>
    </row>
    <row r="155" spans="1:12" x14ac:dyDescent="0.25">
      <c r="A155" s="191"/>
      <c r="B155" s="90" t="s">
        <v>260</v>
      </c>
      <c r="C155" s="80" t="s">
        <v>258</v>
      </c>
      <c r="D155" s="7">
        <v>0.01</v>
      </c>
      <c r="E155" s="23">
        <f>E150*D155</f>
        <v>2.5780000000000003</v>
      </c>
      <c r="F155" s="83"/>
      <c r="G155" s="23"/>
      <c r="H155" s="104"/>
      <c r="I155" s="23"/>
      <c r="J155" s="23"/>
      <c r="K155" s="7"/>
      <c r="L155" s="23"/>
    </row>
    <row r="156" spans="1:12" x14ac:dyDescent="0.25">
      <c r="A156" s="191"/>
      <c r="B156" s="90" t="s">
        <v>267</v>
      </c>
      <c r="C156" s="80" t="s">
        <v>22</v>
      </c>
      <c r="D156" s="80">
        <v>0.14499999999999999</v>
      </c>
      <c r="E156" s="23">
        <f>E150*D156</f>
        <v>37.381</v>
      </c>
      <c r="F156" s="83"/>
      <c r="G156" s="23"/>
      <c r="H156" s="104"/>
      <c r="I156" s="23"/>
      <c r="J156" s="23"/>
      <c r="K156" s="23"/>
      <c r="L156" s="23"/>
    </row>
    <row r="157" spans="1:12" x14ac:dyDescent="0.25">
      <c r="A157" s="192"/>
      <c r="B157" s="90" t="s">
        <v>17</v>
      </c>
      <c r="C157" s="80" t="s">
        <v>16</v>
      </c>
      <c r="D157" s="7">
        <v>1.4999999999999999E-2</v>
      </c>
      <c r="E157" s="7">
        <f>E150*D157</f>
        <v>3.867</v>
      </c>
      <c r="F157" s="80"/>
      <c r="G157" s="23"/>
      <c r="H157" s="102"/>
      <c r="I157" s="7"/>
      <c r="J157" s="7"/>
      <c r="K157" s="7"/>
      <c r="L157" s="23"/>
    </row>
    <row r="158" spans="1:12" x14ac:dyDescent="0.25">
      <c r="A158" s="190">
        <v>4</v>
      </c>
      <c r="B158" s="105" t="s">
        <v>268</v>
      </c>
      <c r="C158" s="106" t="s">
        <v>22</v>
      </c>
      <c r="D158" s="114"/>
      <c r="E158" s="115">
        <v>0.09</v>
      </c>
      <c r="F158" s="92"/>
      <c r="G158" s="91"/>
      <c r="H158" s="93"/>
      <c r="I158" s="91"/>
      <c r="J158" s="91"/>
      <c r="K158" s="91"/>
      <c r="L158" s="23"/>
    </row>
    <row r="159" spans="1:12" x14ac:dyDescent="0.25">
      <c r="A159" s="191"/>
      <c r="B159" s="111" t="s">
        <v>263</v>
      </c>
      <c r="C159" s="80" t="s">
        <v>258</v>
      </c>
      <c r="D159" s="107">
        <v>0.9</v>
      </c>
      <c r="E159" s="91">
        <f>E158*D159</f>
        <v>8.1000000000000003E-2</v>
      </c>
      <c r="F159" s="92"/>
      <c r="G159" s="91"/>
      <c r="H159" s="93"/>
      <c r="I159" s="91"/>
      <c r="J159" s="23"/>
      <c r="K159" s="91"/>
      <c r="L159" s="23"/>
    </row>
    <row r="160" spans="1:12" x14ac:dyDescent="0.25">
      <c r="A160" s="192"/>
      <c r="B160" s="111" t="s">
        <v>264</v>
      </c>
      <c r="C160" s="112" t="s">
        <v>22</v>
      </c>
      <c r="D160" s="107">
        <v>1.03</v>
      </c>
      <c r="E160" s="91">
        <f>E158*D160</f>
        <v>9.2700000000000005E-2</v>
      </c>
      <c r="F160" s="83"/>
      <c r="G160" s="91"/>
      <c r="H160" s="93"/>
      <c r="I160" s="91"/>
      <c r="J160" s="91"/>
      <c r="K160" s="91"/>
      <c r="L160" s="23"/>
    </row>
    <row r="161" spans="1:12" ht="25.5" x14ac:dyDescent="0.25">
      <c r="A161" s="190">
        <v>5</v>
      </c>
      <c r="B161" s="116" t="s">
        <v>269</v>
      </c>
      <c r="C161" s="6" t="s">
        <v>20</v>
      </c>
      <c r="D161" s="101"/>
      <c r="E161" s="101">
        <v>257.8</v>
      </c>
      <c r="F161" s="117"/>
      <c r="G161" s="118"/>
      <c r="H161" s="119"/>
      <c r="I161" s="118"/>
      <c r="J161" s="118"/>
      <c r="K161" s="118"/>
      <c r="L161" s="118"/>
    </row>
    <row r="162" spans="1:12" x14ac:dyDescent="0.25">
      <c r="A162" s="191"/>
      <c r="B162" s="103" t="s">
        <v>15</v>
      </c>
      <c r="C162" s="78" t="s">
        <v>16</v>
      </c>
      <c r="D162" s="7">
        <v>1</v>
      </c>
      <c r="E162" s="23">
        <f>E161*D162</f>
        <v>257.8</v>
      </c>
      <c r="F162" s="83"/>
      <c r="G162" s="23"/>
      <c r="H162" s="23"/>
      <c r="I162" s="23"/>
      <c r="J162" s="23"/>
      <c r="K162" s="23"/>
      <c r="L162" s="23"/>
    </row>
    <row r="163" spans="1:12" x14ac:dyDescent="0.25">
      <c r="A163" s="191"/>
      <c r="B163" s="90" t="s">
        <v>51</v>
      </c>
      <c r="C163" s="78" t="s">
        <v>16</v>
      </c>
      <c r="D163" s="80">
        <v>0.01</v>
      </c>
      <c r="E163" s="7">
        <f>E161*D163</f>
        <v>2.5780000000000003</v>
      </c>
      <c r="F163" s="80"/>
      <c r="G163" s="7"/>
      <c r="H163" s="102"/>
      <c r="I163" s="7"/>
      <c r="J163" s="23"/>
      <c r="K163" s="7"/>
      <c r="L163" s="7"/>
    </row>
    <row r="164" spans="1:12" x14ac:dyDescent="0.25">
      <c r="A164" s="191"/>
      <c r="B164" s="90" t="s">
        <v>266</v>
      </c>
      <c r="C164" s="80" t="s">
        <v>258</v>
      </c>
      <c r="D164" s="80">
        <v>0.03</v>
      </c>
      <c r="E164" s="23">
        <f>E161*D164</f>
        <v>7.734</v>
      </c>
      <c r="F164" s="83"/>
      <c r="G164" s="23"/>
      <c r="H164" s="104"/>
      <c r="I164" s="23"/>
      <c r="J164" s="7"/>
      <c r="K164" s="7"/>
      <c r="L164" s="23"/>
    </row>
    <row r="165" spans="1:12" x14ac:dyDescent="0.25">
      <c r="A165" s="191"/>
      <c r="B165" s="90" t="s">
        <v>259</v>
      </c>
      <c r="C165" s="80" t="s">
        <v>258</v>
      </c>
      <c r="D165" s="7">
        <v>0.04</v>
      </c>
      <c r="E165" s="23">
        <f>E161*D165</f>
        <v>10.312000000000001</v>
      </c>
      <c r="F165" s="83"/>
      <c r="G165" s="23"/>
      <c r="H165" s="104"/>
      <c r="I165" s="23"/>
      <c r="J165" s="23"/>
      <c r="K165" s="7"/>
      <c r="L165" s="23"/>
    </row>
    <row r="166" spans="1:12" x14ac:dyDescent="0.25">
      <c r="A166" s="191"/>
      <c r="B166" s="90" t="s">
        <v>260</v>
      </c>
      <c r="C166" s="80" t="s">
        <v>258</v>
      </c>
      <c r="D166" s="7">
        <v>0.01</v>
      </c>
      <c r="E166" s="23">
        <f>E161*D166</f>
        <v>2.5780000000000003</v>
      </c>
      <c r="F166" s="83"/>
      <c r="G166" s="23"/>
      <c r="H166" s="104"/>
      <c r="I166" s="23"/>
      <c r="J166" s="23"/>
      <c r="K166" s="7"/>
      <c r="L166" s="23"/>
    </row>
    <row r="167" spans="1:12" x14ac:dyDescent="0.25">
      <c r="A167" s="191"/>
      <c r="B167" s="90" t="s">
        <v>267</v>
      </c>
      <c r="C167" s="80" t="s">
        <v>22</v>
      </c>
      <c r="D167" s="80">
        <v>9.8000000000000004E-2</v>
      </c>
      <c r="E167" s="23">
        <f>E161*D167</f>
        <v>25.264400000000002</v>
      </c>
      <c r="F167" s="83"/>
      <c r="G167" s="23"/>
      <c r="H167" s="104"/>
      <c r="I167" s="23"/>
      <c r="J167" s="23"/>
      <c r="K167" s="23"/>
      <c r="L167" s="23"/>
    </row>
    <row r="168" spans="1:12" x14ac:dyDescent="0.25">
      <c r="A168" s="192"/>
      <c r="B168" s="90" t="s">
        <v>17</v>
      </c>
      <c r="C168" s="80" t="s">
        <v>16</v>
      </c>
      <c r="D168" s="7">
        <v>0.02</v>
      </c>
      <c r="E168" s="7">
        <f>E161*D168</f>
        <v>5.1560000000000006</v>
      </c>
      <c r="F168" s="80"/>
      <c r="G168" s="23"/>
      <c r="H168" s="104"/>
      <c r="I168" s="23"/>
      <c r="J168" s="23"/>
      <c r="K168" s="23"/>
      <c r="L168" s="23"/>
    </row>
    <row r="169" spans="1:12" x14ac:dyDescent="0.25">
      <c r="A169" s="175" t="s">
        <v>271</v>
      </c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</row>
    <row r="170" spans="1:12" x14ac:dyDescent="0.25">
      <c r="A170" s="152">
        <v>1</v>
      </c>
      <c r="B170" s="58" t="s">
        <v>106</v>
      </c>
      <c r="C170" s="65" t="s">
        <v>14</v>
      </c>
      <c r="D170" s="65"/>
      <c r="E170" s="65">
        <v>5.7750000000000004</v>
      </c>
      <c r="F170" s="66"/>
      <c r="G170" s="66"/>
      <c r="H170" s="66"/>
      <c r="I170" s="75"/>
      <c r="J170" s="66"/>
      <c r="K170" s="66"/>
      <c r="L170" s="75"/>
    </row>
    <row r="171" spans="1:12" x14ac:dyDescent="0.25">
      <c r="A171" s="174"/>
      <c r="B171" s="67" t="s">
        <v>15</v>
      </c>
      <c r="C171" s="2" t="s">
        <v>16</v>
      </c>
      <c r="D171" s="2">
        <v>1</v>
      </c>
      <c r="E171" s="2">
        <f>D171*E170</f>
        <v>5.7750000000000004</v>
      </c>
      <c r="F171" s="68"/>
      <c r="G171" s="68"/>
      <c r="H171" s="68"/>
      <c r="I171" s="70"/>
      <c r="J171" s="68"/>
      <c r="K171" s="68"/>
      <c r="L171" s="70"/>
    </row>
    <row r="172" spans="1:12" x14ac:dyDescent="0.25">
      <c r="A172" s="152">
        <v>2</v>
      </c>
      <c r="B172" s="58" t="s">
        <v>107</v>
      </c>
      <c r="C172" s="65" t="s">
        <v>14</v>
      </c>
      <c r="D172" s="65"/>
      <c r="E172" s="65">
        <v>1.155</v>
      </c>
      <c r="F172" s="66"/>
      <c r="G172" s="66"/>
      <c r="H172" s="66"/>
      <c r="I172" s="75"/>
      <c r="J172" s="66"/>
      <c r="K172" s="66"/>
      <c r="L172" s="75"/>
    </row>
    <row r="173" spans="1:12" x14ac:dyDescent="0.25">
      <c r="A173" s="153"/>
      <c r="B173" s="67" t="s">
        <v>15</v>
      </c>
      <c r="C173" s="2" t="s">
        <v>16</v>
      </c>
      <c r="D173" s="2">
        <v>1</v>
      </c>
      <c r="E173" s="2">
        <f>D173*E172</f>
        <v>1.155</v>
      </c>
      <c r="F173" s="68"/>
      <c r="G173" s="68"/>
      <c r="H173" s="68"/>
      <c r="I173" s="70"/>
      <c r="J173" s="68"/>
      <c r="K173" s="68"/>
      <c r="L173" s="70"/>
    </row>
    <row r="174" spans="1:12" x14ac:dyDescent="0.25">
      <c r="A174" s="174"/>
      <c r="B174" s="67" t="s">
        <v>108</v>
      </c>
      <c r="C174" s="2" t="s">
        <v>14</v>
      </c>
      <c r="D174" s="2">
        <v>1.21</v>
      </c>
      <c r="E174" s="2">
        <f>E172*D174</f>
        <v>1.3975500000000001</v>
      </c>
      <c r="F174" s="68"/>
      <c r="G174" s="68"/>
      <c r="H174" s="68"/>
      <c r="I174" s="68"/>
      <c r="J174" s="68"/>
      <c r="K174" s="68"/>
      <c r="L174" s="70"/>
    </row>
    <row r="175" spans="1:12" x14ac:dyDescent="0.25">
      <c r="A175" s="152">
        <v>3</v>
      </c>
      <c r="B175" s="58" t="s">
        <v>109</v>
      </c>
      <c r="C175" s="65" t="s">
        <v>14</v>
      </c>
      <c r="D175" s="65"/>
      <c r="E175" s="65">
        <v>4.62</v>
      </c>
      <c r="F175" s="66"/>
      <c r="G175" s="66"/>
      <c r="H175" s="66"/>
      <c r="I175" s="75"/>
      <c r="J175" s="66"/>
      <c r="K175" s="66"/>
      <c r="L175" s="75"/>
    </row>
    <row r="176" spans="1:12" x14ac:dyDescent="0.25">
      <c r="A176" s="174"/>
      <c r="B176" s="67" t="s">
        <v>15</v>
      </c>
      <c r="C176" s="2" t="s">
        <v>16</v>
      </c>
      <c r="D176" s="2">
        <v>1</v>
      </c>
      <c r="E176" s="2">
        <f>D176*E175</f>
        <v>4.62</v>
      </c>
      <c r="F176" s="68"/>
      <c r="G176" s="68"/>
      <c r="H176" s="68"/>
      <c r="I176" s="70"/>
      <c r="J176" s="68"/>
      <c r="K176" s="68"/>
      <c r="L176" s="70"/>
    </row>
    <row r="177" spans="1:12" x14ac:dyDescent="0.25">
      <c r="A177" s="152">
        <v>4</v>
      </c>
      <c r="B177" s="58" t="s">
        <v>111</v>
      </c>
      <c r="C177" s="65" t="s">
        <v>14</v>
      </c>
      <c r="D177" s="65"/>
      <c r="E177" s="65">
        <v>1.155</v>
      </c>
      <c r="F177" s="66"/>
      <c r="G177" s="66"/>
      <c r="H177" s="66"/>
      <c r="I177" s="75"/>
      <c r="J177" s="66"/>
      <c r="K177" s="66"/>
      <c r="L177" s="75"/>
    </row>
    <row r="178" spans="1:12" x14ac:dyDescent="0.25">
      <c r="A178" s="153"/>
      <c r="B178" s="67" t="s">
        <v>15</v>
      </c>
      <c r="C178" s="2" t="s">
        <v>16</v>
      </c>
      <c r="D178" s="2">
        <v>1</v>
      </c>
      <c r="E178" s="2">
        <f>D178*E177</f>
        <v>1.155</v>
      </c>
      <c r="F178" s="68"/>
      <c r="G178" s="68"/>
      <c r="H178" s="68"/>
      <c r="I178" s="70"/>
      <c r="J178" s="68"/>
      <c r="K178" s="68"/>
      <c r="L178" s="70"/>
    </row>
    <row r="179" spans="1:12" x14ac:dyDescent="0.25">
      <c r="A179" s="174"/>
      <c r="B179" s="67" t="s">
        <v>40</v>
      </c>
      <c r="C179" s="2" t="s">
        <v>22</v>
      </c>
      <c r="D179" s="2">
        <v>1.75</v>
      </c>
      <c r="E179" s="2">
        <f>E177*D179</f>
        <v>2.0212500000000002</v>
      </c>
      <c r="F179" s="68"/>
      <c r="G179" s="68"/>
      <c r="H179" s="68"/>
      <c r="I179" s="68"/>
      <c r="J179" s="68"/>
      <c r="K179" s="68"/>
      <c r="L179" s="68"/>
    </row>
    <row r="180" spans="1:12" x14ac:dyDescent="0.25">
      <c r="A180" s="175" t="s">
        <v>270</v>
      </c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</row>
    <row r="181" spans="1:12" x14ac:dyDescent="0.25">
      <c r="A181" s="152">
        <v>1</v>
      </c>
      <c r="B181" s="58" t="s">
        <v>106</v>
      </c>
      <c r="C181" s="65" t="s">
        <v>14</v>
      </c>
      <c r="D181" s="65"/>
      <c r="E181" s="65">
        <v>6.5519999999999996</v>
      </c>
      <c r="F181" s="66"/>
      <c r="G181" s="65"/>
      <c r="H181" s="65"/>
      <c r="I181" s="74"/>
      <c r="J181" s="65"/>
      <c r="K181" s="65"/>
      <c r="L181" s="74"/>
    </row>
    <row r="182" spans="1:12" x14ac:dyDescent="0.25">
      <c r="A182" s="174"/>
      <c r="B182" s="67" t="s">
        <v>15</v>
      </c>
      <c r="C182" s="2" t="s">
        <v>16</v>
      </c>
      <c r="D182" s="2">
        <v>1</v>
      </c>
      <c r="E182" s="2">
        <f>D182*E181</f>
        <v>6.5519999999999996</v>
      </c>
      <c r="F182" s="68"/>
      <c r="G182" s="2"/>
      <c r="H182" s="2"/>
      <c r="I182" s="60"/>
      <c r="J182" s="2"/>
      <c r="K182" s="2"/>
      <c r="L182" s="60"/>
    </row>
    <row r="183" spans="1:12" x14ac:dyDescent="0.25">
      <c r="A183" s="152">
        <v>2</v>
      </c>
      <c r="B183" s="58" t="s">
        <v>107</v>
      </c>
      <c r="C183" s="65" t="s">
        <v>14</v>
      </c>
      <c r="D183" s="65"/>
      <c r="E183" s="65">
        <v>0.78</v>
      </c>
      <c r="F183" s="66"/>
      <c r="G183" s="65"/>
      <c r="H183" s="65"/>
      <c r="I183" s="74"/>
      <c r="J183" s="65"/>
      <c r="K183" s="65"/>
      <c r="L183" s="74"/>
    </row>
    <row r="184" spans="1:12" x14ac:dyDescent="0.25">
      <c r="A184" s="153"/>
      <c r="B184" s="67" t="s">
        <v>15</v>
      </c>
      <c r="C184" s="2" t="s">
        <v>16</v>
      </c>
      <c r="D184" s="2">
        <v>1</v>
      </c>
      <c r="E184" s="2">
        <f>D184*E183</f>
        <v>0.78</v>
      </c>
      <c r="F184" s="68"/>
      <c r="G184" s="2"/>
      <c r="H184" s="2"/>
      <c r="I184" s="60"/>
      <c r="J184" s="2"/>
      <c r="K184" s="2"/>
      <c r="L184" s="60"/>
    </row>
    <row r="185" spans="1:12" x14ac:dyDescent="0.25">
      <c r="A185" s="174"/>
      <c r="B185" s="67" t="s">
        <v>108</v>
      </c>
      <c r="C185" s="2" t="s">
        <v>14</v>
      </c>
      <c r="D185" s="2">
        <v>1.21</v>
      </c>
      <c r="E185" s="2">
        <f>E183*D185</f>
        <v>0.94379999999999997</v>
      </c>
      <c r="F185" s="68"/>
      <c r="G185" s="2"/>
      <c r="H185" s="2"/>
      <c r="I185" s="2"/>
      <c r="J185" s="2"/>
      <c r="K185" s="2"/>
      <c r="L185" s="60"/>
    </row>
    <row r="186" spans="1:12" x14ac:dyDescent="0.25">
      <c r="A186" s="152">
        <v>3</v>
      </c>
      <c r="B186" s="58" t="s">
        <v>109</v>
      </c>
      <c r="C186" s="65" t="s">
        <v>14</v>
      </c>
      <c r="D186" s="65"/>
      <c r="E186" s="65">
        <v>5.7720000000000002</v>
      </c>
      <c r="F186" s="66"/>
      <c r="G186" s="65"/>
      <c r="H186" s="65"/>
      <c r="I186" s="74"/>
      <c r="J186" s="65"/>
      <c r="K186" s="65"/>
      <c r="L186" s="74"/>
    </row>
    <row r="187" spans="1:12" x14ac:dyDescent="0.25">
      <c r="A187" s="174"/>
      <c r="B187" s="67" t="s">
        <v>15</v>
      </c>
      <c r="C187" s="2" t="s">
        <v>16</v>
      </c>
      <c r="D187" s="2">
        <v>1</v>
      </c>
      <c r="E187" s="2">
        <f>D187*E186</f>
        <v>5.7720000000000002</v>
      </c>
      <c r="F187" s="68"/>
      <c r="G187" s="2"/>
      <c r="H187" s="2"/>
      <c r="I187" s="60"/>
      <c r="J187" s="2"/>
      <c r="K187" s="2"/>
      <c r="L187" s="60"/>
    </row>
    <row r="188" spans="1:12" x14ac:dyDescent="0.25">
      <c r="A188" s="156">
        <v>4</v>
      </c>
      <c r="B188" s="58" t="s">
        <v>111</v>
      </c>
      <c r="C188" s="65" t="s">
        <v>14</v>
      </c>
      <c r="D188" s="65"/>
      <c r="E188" s="65">
        <v>0.78</v>
      </c>
      <c r="F188" s="66"/>
      <c r="G188" s="65"/>
      <c r="H188" s="65"/>
      <c r="I188" s="74"/>
      <c r="J188" s="65"/>
      <c r="K188" s="65"/>
      <c r="L188" s="74"/>
    </row>
    <row r="189" spans="1:12" x14ac:dyDescent="0.25">
      <c r="A189" s="157"/>
      <c r="B189" s="67" t="s">
        <v>15</v>
      </c>
      <c r="C189" s="2" t="s">
        <v>16</v>
      </c>
      <c r="D189" s="2">
        <v>1</v>
      </c>
      <c r="E189" s="2">
        <f>D189*E188</f>
        <v>0.78</v>
      </c>
      <c r="F189" s="68"/>
      <c r="G189" s="2"/>
      <c r="H189" s="2"/>
      <c r="I189" s="60"/>
      <c r="J189" s="2"/>
      <c r="K189" s="2"/>
      <c r="L189" s="60"/>
    </row>
    <row r="190" spans="1:12" x14ac:dyDescent="0.25">
      <c r="A190" s="158"/>
      <c r="B190" s="67" t="s">
        <v>40</v>
      </c>
      <c r="C190" s="2" t="s">
        <v>22</v>
      </c>
      <c r="D190" s="2">
        <v>1.75</v>
      </c>
      <c r="E190" s="2">
        <f>E188*D190</f>
        <v>1.365</v>
      </c>
      <c r="F190" s="2"/>
      <c r="G190" s="2"/>
      <c r="H190" s="2"/>
      <c r="I190" s="2"/>
      <c r="J190" s="2"/>
      <c r="K190" s="2"/>
      <c r="L190" s="2"/>
    </row>
    <row r="191" spans="1:12" x14ac:dyDescent="0.25">
      <c r="A191" s="175" t="s">
        <v>272</v>
      </c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</row>
    <row r="192" spans="1:12" x14ac:dyDescent="0.25">
      <c r="A192" s="152">
        <v>1</v>
      </c>
      <c r="B192" s="58" t="s">
        <v>106</v>
      </c>
      <c r="C192" s="65" t="s">
        <v>14</v>
      </c>
      <c r="D192" s="65"/>
      <c r="E192" s="65">
        <v>0.78</v>
      </c>
      <c r="F192" s="66"/>
      <c r="G192" s="65"/>
      <c r="H192" s="65"/>
      <c r="I192" s="74"/>
      <c r="J192" s="65"/>
      <c r="K192" s="65"/>
      <c r="L192" s="74"/>
    </row>
    <row r="193" spans="1:12" x14ac:dyDescent="0.25">
      <c r="A193" s="174"/>
      <c r="B193" s="67" t="s">
        <v>15</v>
      </c>
      <c r="C193" s="2" t="s">
        <v>16</v>
      </c>
      <c r="D193" s="2">
        <v>1</v>
      </c>
      <c r="E193" s="2">
        <f>D193*E192</f>
        <v>0.78</v>
      </c>
      <c r="F193" s="68"/>
      <c r="G193" s="2"/>
      <c r="H193" s="2"/>
      <c r="I193" s="60"/>
      <c r="J193" s="2"/>
      <c r="K193" s="2"/>
      <c r="L193" s="60"/>
    </row>
    <row r="194" spans="1:12" x14ac:dyDescent="0.25">
      <c r="A194" s="152">
        <v>2</v>
      </c>
      <c r="B194" s="58" t="s">
        <v>107</v>
      </c>
      <c r="C194" s="65" t="s">
        <v>14</v>
      </c>
      <c r="D194" s="65"/>
      <c r="E194" s="65">
        <v>0.435</v>
      </c>
      <c r="F194" s="66"/>
      <c r="G194" s="65"/>
      <c r="H194" s="65"/>
      <c r="I194" s="74"/>
      <c r="J194" s="65"/>
      <c r="K194" s="65"/>
      <c r="L194" s="74"/>
    </row>
    <row r="195" spans="1:12" x14ac:dyDescent="0.25">
      <c r="A195" s="153"/>
      <c r="B195" s="67" t="s">
        <v>15</v>
      </c>
      <c r="C195" s="2" t="s">
        <v>16</v>
      </c>
      <c r="D195" s="2">
        <v>1</v>
      </c>
      <c r="E195" s="2">
        <f>D195*E194</f>
        <v>0.435</v>
      </c>
      <c r="F195" s="68"/>
      <c r="G195" s="2"/>
      <c r="H195" s="2"/>
      <c r="I195" s="60"/>
      <c r="J195" s="2"/>
      <c r="K195" s="2"/>
      <c r="L195" s="60"/>
    </row>
    <row r="196" spans="1:12" x14ac:dyDescent="0.25">
      <c r="A196" s="174"/>
      <c r="B196" s="67" t="s">
        <v>108</v>
      </c>
      <c r="C196" s="2" t="s">
        <v>14</v>
      </c>
      <c r="D196" s="2">
        <v>1.21</v>
      </c>
      <c r="E196" s="2">
        <f>E194*D196</f>
        <v>0.52634999999999998</v>
      </c>
      <c r="F196" s="68"/>
      <c r="G196" s="2"/>
      <c r="H196" s="2"/>
      <c r="I196" s="2"/>
      <c r="J196" s="2"/>
      <c r="K196" s="2"/>
      <c r="L196" s="60"/>
    </row>
    <row r="197" spans="1:12" x14ac:dyDescent="0.25">
      <c r="A197" s="152">
        <v>3</v>
      </c>
      <c r="B197" s="58" t="s">
        <v>109</v>
      </c>
      <c r="C197" s="65" t="s">
        <v>14</v>
      </c>
      <c r="D197" s="65"/>
      <c r="E197" s="65">
        <v>0.34499999999999997</v>
      </c>
      <c r="F197" s="66"/>
      <c r="G197" s="65"/>
      <c r="H197" s="65"/>
      <c r="I197" s="74"/>
      <c r="J197" s="65"/>
      <c r="K197" s="65"/>
      <c r="L197" s="74"/>
    </row>
    <row r="198" spans="1:12" x14ac:dyDescent="0.25">
      <c r="A198" s="174"/>
      <c r="B198" s="67" t="s">
        <v>15</v>
      </c>
      <c r="C198" s="2" t="s">
        <v>16</v>
      </c>
      <c r="D198" s="2">
        <v>1</v>
      </c>
      <c r="E198" s="2">
        <f>D198*E197</f>
        <v>0.34499999999999997</v>
      </c>
      <c r="F198" s="68"/>
      <c r="G198" s="2"/>
      <c r="H198" s="2"/>
      <c r="I198" s="60"/>
      <c r="J198" s="2"/>
      <c r="K198" s="2"/>
      <c r="L198" s="60"/>
    </row>
    <row r="199" spans="1:12" x14ac:dyDescent="0.25">
      <c r="A199" s="156">
        <v>4</v>
      </c>
      <c r="B199" s="58" t="s">
        <v>111</v>
      </c>
      <c r="C199" s="65" t="s">
        <v>14</v>
      </c>
      <c r="D199" s="65"/>
      <c r="E199" s="65">
        <v>0.435</v>
      </c>
      <c r="F199" s="66"/>
      <c r="G199" s="65"/>
      <c r="H199" s="65"/>
      <c r="I199" s="74"/>
      <c r="J199" s="65"/>
      <c r="K199" s="65"/>
      <c r="L199" s="74"/>
    </row>
    <row r="200" spans="1:12" x14ac:dyDescent="0.25">
      <c r="A200" s="157"/>
      <c r="B200" s="67" t="s">
        <v>15</v>
      </c>
      <c r="C200" s="2" t="s">
        <v>16</v>
      </c>
      <c r="D200" s="2">
        <v>1</v>
      </c>
      <c r="E200" s="2">
        <f>D200*E199</f>
        <v>0.435</v>
      </c>
      <c r="F200" s="68"/>
      <c r="G200" s="2"/>
      <c r="H200" s="2"/>
      <c r="I200" s="60"/>
      <c r="J200" s="2"/>
      <c r="K200" s="2"/>
      <c r="L200" s="60"/>
    </row>
    <row r="201" spans="1:12" x14ac:dyDescent="0.25">
      <c r="A201" s="158"/>
      <c r="B201" s="67" t="s">
        <v>40</v>
      </c>
      <c r="C201" s="2" t="s">
        <v>22</v>
      </c>
      <c r="D201" s="2">
        <v>1.75</v>
      </c>
      <c r="E201" s="2">
        <f>E199*D201</f>
        <v>0.76124999999999998</v>
      </c>
      <c r="F201" s="2"/>
      <c r="G201" s="2"/>
      <c r="H201" s="2"/>
      <c r="I201" s="2"/>
      <c r="J201" s="2"/>
      <c r="K201" s="2"/>
      <c r="L201" s="2"/>
    </row>
    <row r="202" spans="1:12" x14ac:dyDescent="0.25">
      <c r="A202" s="175" t="s">
        <v>273</v>
      </c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</row>
    <row r="203" spans="1:12" x14ac:dyDescent="0.25">
      <c r="A203" s="152">
        <v>1</v>
      </c>
      <c r="B203" s="58" t="s">
        <v>176</v>
      </c>
      <c r="C203" s="65" t="s">
        <v>19</v>
      </c>
      <c r="D203" s="65"/>
      <c r="E203" s="65">
        <v>4</v>
      </c>
      <c r="F203" s="66"/>
      <c r="G203" s="66"/>
      <c r="H203" s="66"/>
      <c r="I203" s="75"/>
      <c r="J203" s="66"/>
      <c r="K203" s="66"/>
      <c r="L203" s="75"/>
    </row>
    <row r="204" spans="1:12" x14ac:dyDescent="0.25">
      <c r="A204" s="174"/>
      <c r="B204" s="67" t="s">
        <v>15</v>
      </c>
      <c r="C204" s="2" t="s">
        <v>16</v>
      </c>
      <c r="D204" s="2">
        <v>1</v>
      </c>
      <c r="E204" s="2">
        <f>D204*E203</f>
        <v>4</v>
      </c>
      <c r="F204" s="68"/>
      <c r="G204" s="68"/>
      <c r="H204" s="68"/>
      <c r="I204" s="70"/>
      <c r="J204" s="68"/>
      <c r="K204" s="68"/>
      <c r="L204" s="70"/>
    </row>
    <row r="205" spans="1:12" x14ac:dyDescent="0.25">
      <c r="A205" s="152">
        <v>2</v>
      </c>
      <c r="B205" s="58" t="s">
        <v>106</v>
      </c>
      <c r="C205" s="65" t="s">
        <v>14</v>
      </c>
      <c r="D205" s="65"/>
      <c r="E205" s="65">
        <v>1.3</v>
      </c>
      <c r="F205" s="66"/>
      <c r="G205" s="66"/>
      <c r="H205" s="66"/>
      <c r="I205" s="75"/>
      <c r="J205" s="66"/>
      <c r="K205" s="66"/>
      <c r="L205" s="75"/>
    </row>
    <row r="206" spans="1:12" x14ac:dyDescent="0.25">
      <c r="A206" s="174"/>
      <c r="B206" s="67" t="s">
        <v>15</v>
      </c>
      <c r="C206" s="2" t="s">
        <v>16</v>
      </c>
      <c r="D206" s="2">
        <v>1</v>
      </c>
      <c r="E206" s="2">
        <f>D206*E205</f>
        <v>1.3</v>
      </c>
      <c r="F206" s="68"/>
      <c r="G206" s="68"/>
      <c r="H206" s="68"/>
      <c r="I206" s="70"/>
      <c r="J206" s="68"/>
      <c r="K206" s="68"/>
      <c r="L206" s="70"/>
    </row>
    <row r="207" spans="1:12" x14ac:dyDescent="0.25">
      <c r="A207" s="152">
        <v>3</v>
      </c>
      <c r="B207" s="58" t="s">
        <v>107</v>
      </c>
      <c r="C207" s="65" t="s">
        <v>14</v>
      </c>
      <c r="D207" s="65"/>
      <c r="E207" s="65">
        <v>0.12</v>
      </c>
      <c r="F207" s="66"/>
      <c r="G207" s="66"/>
      <c r="H207" s="66"/>
      <c r="I207" s="75"/>
      <c r="J207" s="66"/>
      <c r="K207" s="66"/>
      <c r="L207" s="75"/>
    </row>
    <row r="208" spans="1:12" x14ac:dyDescent="0.25">
      <c r="A208" s="153"/>
      <c r="B208" s="67" t="s">
        <v>15</v>
      </c>
      <c r="C208" s="2" t="s">
        <v>16</v>
      </c>
      <c r="D208" s="2">
        <v>1</v>
      </c>
      <c r="E208" s="2">
        <f>D208*E207</f>
        <v>0.12</v>
      </c>
      <c r="F208" s="68"/>
      <c r="G208" s="68"/>
      <c r="H208" s="68"/>
      <c r="I208" s="70"/>
      <c r="J208" s="68"/>
      <c r="K208" s="68"/>
      <c r="L208" s="70"/>
    </row>
    <row r="209" spans="1:12" x14ac:dyDescent="0.25">
      <c r="A209" s="174"/>
      <c r="B209" s="67" t="s">
        <v>108</v>
      </c>
      <c r="C209" s="2" t="s">
        <v>14</v>
      </c>
      <c r="D209" s="2">
        <v>1.21</v>
      </c>
      <c r="E209" s="2">
        <f>E207*D209</f>
        <v>0.1452</v>
      </c>
      <c r="F209" s="68"/>
      <c r="G209" s="68"/>
      <c r="H209" s="68"/>
      <c r="I209" s="68"/>
      <c r="J209" s="68"/>
      <c r="K209" s="68"/>
      <c r="L209" s="70"/>
    </row>
    <row r="210" spans="1:12" x14ac:dyDescent="0.25">
      <c r="A210" s="152">
        <v>4</v>
      </c>
      <c r="B210" s="58" t="s">
        <v>109</v>
      </c>
      <c r="C210" s="65" t="s">
        <v>14</v>
      </c>
      <c r="D210" s="65"/>
      <c r="E210" s="65">
        <f>1.18</f>
        <v>1.18</v>
      </c>
      <c r="F210" s="66"/>
      <c r="G210" s="66"/>
      <c r="H210" s="66"/>
      <c r="I210" s="75"/>
      <c r="J210" s="66"/>
      <c r="K210" s="66"/>
      <c r="L210" s="75"/>
    </row>
    <row r="211" spans="1:12" x14ac:dyDescent="0.25">
      <c r="A211" s="174"/>
      <c r="B211" s="67" t="s">
        <v>15</v>
      </c>
      <c r="C211" s="2" t="s">
        <v>16</v>
      </c>
      <c r="D211" s="2">
        <v>1</v>
      </c>
      <c r="E211" s="2">
        <f>D211*E210</f>
        <v>1.18</v>
      </c>
      <c r="F211" s="68"/>
      <c r="G211" s="68"/>
      <c r="H211" s="68"/>
      <c r="I211" s="70"/>
      <c r="J211" s="68"/>
      <c r="K211" s="68"/>
      <c r="L211" s="70"/>
    </row>
    <row r="212" spans="1:12" x14ac:dyDescent="0.25">
      <c r="A212" s="152">
        <v>5</v>
      </c>
      <c r="B212" s="63" t="s">
        <v>306</v>
      </c>
      <c r="C212" s="65" t="s">
        <v>110</v>
      </c>
      <c r="D212" s="65"/>
      <c r="E212" s="65">
        <v>0.4</v>
      </c>
      <c r="F212" s="68"/>
      <c r="G212" s="99"/>
      <c r="H212" s="120"/>
      <c r="I212" s="99"/>
      <c r="J212" s="120"/>
      <c r="K212" s="120"/>
      <c r="L212" s="99"/>
    </row>
    <row r="213" spans="1:12" x14ac:dyDescent="0.25">
      <c r="A213" s="153"/>
      <c r="B213" s="67" t="s">
        <v>15</v>
      </c>
      <c r="C213" s="2" t="s">
        <v>16</v>
      </c>
      <c r="D213" s="2">
        <v>1</v>
      </c>
      <c r="E213" s="2">
        <f>E212*D213</f>
        <v>0.4</v>
      </c>
      <c r="F213" s="68"/>
      <c r="G213" s="68"/>
      <c r="H213" s="120"/>
      <c r="I213" s="99"/>
      <c r="J213" s="120"/>
      <c r="K213" s="120"/>
      <c r="L213" s="99"/>
    </row>
    <row r="214" spans="1:12" x14ac:dyDescent="0.25">
      <c r="A214" s="153"/>
      <c r="B214" s="67" t="s">
        <v>122</v>
      </c>
      <c r="C214" s="2" t="s">
        <v>16</v>
      </c>
      <c r="D214" s="2">
        <v>1.02</v>
      </c>
      <c r="E214" s="2">
        <f>E212*D214</f>
        <v>0.40800000000000003</v>
      </c>
      <c r="F214" s="120"/>
      <c r="G214" s="99"/>
      <c r="H214" s="120"/>
      <c r="I214" s="99"/>
      <c r="J214" s="120"/>
      <c r="K214" s="120"/>
      <c r="L214" s="99"/>
    </row>
    <row r="215" spans="1:12" x14ac:dyDescent="0.25">
      <c r="A215" s="153"/>
      <c r="B215" s="67" t="s">
        <v>134</v>
      </c>
      <c r="C215" s="2" t="s">
        <v>22</v>
      </c>
      <c r="D215" s="2"/>
      <c r="E215" s="2">
        <v>3.5999999999999997E-2</v>
      </c>
      <c r="F215" s="68"/>
      <c r="G215" s="99"/>
      <c r="H215" s="120"/>
      <c r="I215" s="99"/>
      <c r="J215" s="120"/>
      <c r="K215" s="120"/>
      <c r="L215" s="99"/>
    </row>
    <row r="216" spans="1:12" x14ac:dyDescent="0.25">
      <c r="A216" s="174"/>
      <c r="B216" s="67" t="s">
        <v>48</v>
      </c>
      <c r="C216" s="2" t="s">
        <v>16</v>
      </c>
      <c r="D216" s="2">
        <v>1.5</v>
      </c>
      <c r="E216" s="2">
        <f>E212*D216</f>
        <v>0.60000000000000009</v>
      </c>
      <c r="F216" s="68"/>
      <c r="G216" s="99"/>
      <c r="H216" s="120"/>
      <c r="I216" s="99"/>
      <c r="J216" s="120"/>
      <c r="K216" s="120"/>
      <c r="L216" s="99"/>
    </row>
    <row r="217" spans="1:12" x14ac:dyDescent="0.25">
      <c r="A217" s="152">
        <v>6</v>
      </c>
      <c r="B217" s="58" t="s">
        <v>111</v>
      </c>
      <c r="C217" s="65" t="s">
        <v>14</v>
      </c>
      <c r="D217" s="65"/>
      <c r="E217" s="65">
        <v>0.12</v>
      </c>
      <c r="F217" s="66"/>
      <c r="G217" s="66"/>
      <c r="H217" s="66"/>
      <c r="I217" s="75"/>
      <c r="J217" s="66"/>
      <c r="K217" s="66"/>
      <c r="L217" s="75"/>
    </row>
    <row r="218" spans="1:12" x14ac:dyDescent="0.25">
      <c r="A218" s="153"/>
      <c r="B218" s="67" t="s">
        <v>15</v>
      </c>
      <c r="C218" s="2" t="s">
        <v>16</v>
      </c>
      <c r="D218" s="2">
        <v>1</v>
      </c>
      <c r="E218" s="2">
        <f>D218*E217</f>
        <v>0.12</v>
      </c>
      <c r="F218" s="68"/>
      <c r="G218" s="68"/>
      <c r="H218" s="68"/>
      <c r="I218" s="70"/>
      <c r="J218" s="68"/>
      <c r="K218" s="68"/>
      <c r="L218" s="70"/>
    </row>
    <row r="219" spans="1:12" x14ac:dyDescent="0.25">
      <c r="A219" s="174"/>
      <c r="B219" s="67" t="s">
        <v>40</v>
      </c>
      <c r="C219" s="2" t="s">
        <v>22</v>
      </c>
      <c r="D219" s="2">
        <v>1.75</v>
      </c>
      <c r="E219" s="2">
        <f>E217*D219</f>
        <v>0.21</v>
      </c>
      <c r="F219" s="68"/>
      <c r="G219" s="68"/>
      <c r="H219" s="68"/>
      <c r="I219" s="68"/>
      <c r="J219" s="68"/>
      <c r="K219" s="68"/>
      <c r="L219" s="68"/>
    </row>
    <row r="220" spans="1:12" x14ac:dyDescent="0.25">
      <c r="A220" s="182" t="s">
        <v>150</v>
      </c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</row>
    <row r="221" spans="1:12" x14ac:dyDescent="0.25">
      <c r="A221" s="152">
        <v>1</v>
      </c>
      <c r="B221" s="58" t="s">
        <v>106</v>
      </c>
      <c r="C221" s="65" t="s">
        <v>14</v>
      </c>
      <c r="D221" s="65"/>
      <c r="E221" s="65">
        <v>4.3499999999999996</v>
      </c>
      <c r="F221" s="65"/>
      <c r="G221" s="66"/>
      <c r="H221" s="66"/>
      <c r="I221" s="66"/>
      <c r="J221" s="66"/>
      <c r="K221" s="66"/>
      <c r="L221" s="66"/>
    </row>
    <row r="222" spans="1:12" x14ac:dyDescent="0.25">
      <c r="A222" s="153"/>
      <c r="B222" s="67" t="s">
        <v>15</v>
      </c>
      <c r="C222" s="2" t="s">
        <v>16</v>
      </c>
      <c r="D222" s="2">
        <v>1</v>
      </c>
      <c r="E222" s="2">
        <f>E221*D222</f>
        <v>4.3499999999999996</v>
      </c>
      <c r="F222" s="2"/>
      <c r="G222" s="68"/>
      <c r="H222" s="68"/>
      <c r="I222" s="68"/>
      <c r="J222" s="68"/>
      <c r="K222" s="68"/>
      <c r="L222" s="68"/>
    </row>
    <row r="223" spans="1:12" x14ac:dyDescent="0.25">
      <c r="A223" s="152">
        <v>2</v>
      </c>
      <c r="B223" s="58" t="s">
        <v>151</v>
      </c>
      <c r="C223" s="65" t="s">
        <v>13</v>
      </c>
      <c r="D223" s="65"/>
      <c r="E223" s="65">
        <v>2</v>
      </c>
      <c r="F223" s="65"/>
      <c r="G223" s="66"/>
      <c r="H223" s="66"/>
      <c r="I223" s="66"/>
      <c r="J223" s="66"/>
      <c r="K223" s="66"/>
      <c r="L223" s="66"/>
    </row>
    <row r="224" spans="1:12" x14ac:dyDescent="0.25">
      <c r="A224" s="153"/>
      <c r="B224" s="67" t="s">
        <v>15</v>
      </c>
      <c r="C224" s="2" t="s">
        <v>16</v>
      </c>
      <c r="D224" s="2">
        <v>1</v>
      </c>
      <c r="E224" s="2">
        <f>E223*D224</f>
        <v>2</v>
      </c>
      <c r="F224" s="2"/>
      <c r="G224" s="68"/>
      <c r="H224" s="68"/>
      <c r="I224" s="68"/>
      <c r="J224" s="68"/>
      <c r="K224" s="68"/>
      <c r="L224" s="68"/>
    </row>
    <row r="225" spans="1:12" x14ac:dyDescent="0.25">
      <c r="A225" s="153"/>
      <c r="B225" s="67" t="s">
        <v>152</v>
      </c>
      <c r="C225" s="2" t="s">
        <v>14</v>
      </c>
      <c r="D225" s="2">
        <v>0.2</v>
      </c>
      <c r="E225" s="2">
        <f>E223*D225</f>
        <v>0.4</v>
      </c>
      <c r="F225" s="2"/>
      <c r="G225" s="68"/>
      <c r="H225" s="68"/>
      <c r="I225" s="68"/>
      <c r="J225" s="68"/>
      <c r="K225" s="68"/>
      <c r="L225" s="68"/>
    </row>
    <row r="226" spans="1:12" x14ac:dyDescent="0.25">
      <c r="A226" s="152">
        <v>3</v>
      </c>
      <c r="B226" s="58" t="s">
        <v>107</v>
      </c>
      <c r="C226" s="65" t="s">
        <v>14</v>
      </c>
      <c r="D226" s="65"/>
      <c r="E226" s="65">
        <v>2</v>
      </c>
      <c r="F226" s="65"/>
      <c r="G226" s="66"/>
      <c r="H226" s="66"/>
      <c r="I226" s="66"/>
      <c r="J226" s="66"/>
      <c r="K226" s="66"/>
      <c r="L226" s="66"/>
    </row>
    <row r="227" spans="1:12" x14ac:dyDescent="0.25">
      <c r="A227" s="153"/>
      <c r="B227" s="67" t="s">
        <v>15</v>
      </c>
      <c r="C227" s="2" t="s">
        <v>16</v>
      </c>
      <c r="D227" s="2">
        <v>1</v>
      </c>
      <c r="E227" s="2">
        <f>E226*D227</f>
        <v>2</v>
      </c>
      <c r="F227" s="2"/>
      <c r="G227" s="68"/>
      <c r="H227" s="68"/>
      <c r="I227" s="68"/>
      <c r="J227" s="68"/>
      <c r="K227" s="68"/>
      <c r="L227" s="68"/>
    </row>
    <row r="228" spans="1:12" x14ac:dyDescent="0.25">
      <c r="A228" s="153"/>
      <c r="B228" s="67" t="s">
        <v>108</v>
      </c>
      <c r="C228" s="2" t="s">
        <v>14</v>
      </c>
      <c r="D228" s="2">
        <v>1.21</v>
      </c>
      <c r="E228" s="2">
        <f>E226*D228</f>
        <v>2.42</v>
      </c>
      <c r="F228" s="68"/>
      <c r="G228" s="68"/>
      <c r="H228" s="68"/>
      <c r="I228" s="68"/>
      <c r="J228" s="68"/>
      <c r="K228" s="68"/>
      <c r="L228" s="68"/>
    </row>
    <row r="229" spans="1:12" x14ac:dyDescent="0.25">
      <c r="A229" s="152">
        <v>4</v>
      </c>
      <c r="B229" s="58" t="s">
        <v>153</v>
      </c>
      <c r="C229" s="65" t="s">
        <v>13</v>
      </c>
      <c r="D229" s="65"/>
      <c r="E229" s="65">
        <v>4.3499999999999996</v>
      </c>
      <c r="F229" s="65"/>
      <c r="G229" s="66"/>
      <c r="H229" s="66"/>
      <c r="I229" s="66"/>
      <c r="J229" s="66"/>
      <c r="K229" s="66"/>
      <c r="L229" s="66"/>
    </row>
    <row r="230" spans="1:12" x14ac:dyDescent="0.25">
      <c r="A230" s="153"/>
      <c r="B230" s="67" t="s">
        <v>15</v>
      </c>
      <c r="C230" s="2" t="s">
        <v>16</v>
      </c>
      <c r="D230" s="2">
        <v>1</v>
      </c>
      <c r="E230" s="2">
        <f>E229*D230</f>
        <v>4.3499999999999996</v>
      </c>
      <c r="F230" s="2"/>
      <c r="G230" s="68"/>
      <c r="H230" s="68"/>
      <c r="I230" s="68"/>
      <c r="J230" s="68"/>
      <c r="K230" s="68"/>
      <c r="L230" s="68"/>
    </row>
    <row r="231" spans="1:12" x14ac:dyDescent="0.25">
      <c r="A231" s="153"/>
      <c r="B231" s="67" t="s">
        <v>154</v>
      </c>
      <c r="C231" s="2" t="s">
        <v>22</v>
      </c>
      <c r="D231" s="2"/>
      <c r="E231" s="2">
        <v>0.32</v>
      </c>
      <c r="F231" s="2"/>
      <c r="G231" s="68"/>
      <c r="H231" s="68"/>
      <c r="I231" s="68"/>
      <c r="J231" s="68"/>
      <c r="K231" s="68"/>
      <c r="L231" s="68"/>
    </row>
    <row r="232" spans="1:12" x14ac:dyDescent="0.25">
      <c r="A232" s="153"/>
      <c r="B232" s="67" t="s">
        <v>17</v>
      </c>
      <c r="C232" s="2" t="s">
        <v>16</v>
      </c>
      <c r="D232" s="2">
        <v>15</v>
      </c>
      <c r="E232" s="2">
        <f>E229*D232</f>
        <v>65.25</v>
      </c>
      <c r="F232" s="2"/>
      <c r="G232" s="68"/>
      <c r="H232" s="68"/>
      <c r="I232" s="68"/>
      <c r="J232" s="68"/>
      <c r="K232" s="68"/>
      <c r="L232" s="68"/>
    </row>
    <row r="233" spans="1:12" x14ac:dyDescent="0.25">
      <c r="A233" s="152">
        <v>5</v>
      </c>
      <c r="B233" s="58" t="s">
        <v>155</v>
      </c>
      <c r="C233" s="65" t="s">
        <v>13</v>
      </c>
      <c r="D233" s="65"/>
      <c r="E233" s="65">
        <v>8.6999999999999993</v>
      </c>
      <c r="F233" s="65"/>
      <c r="G233" s="66"/>
      <c r="H233" s="66"/>
      <c r="I233" s="66"/>
      <c r="J233" s="66"/>
      <c r="K233" s="66"/>
      <c r="L233" s="66"/>
    </row>
    <row r="234" spans="1:12" x14ac:dyDescent="0.25">
      <c r="A234" s="153"/>
      <c r="B234" s="67" t="s">
        <v>15</v>
      </c>
      <c r="C234" s="2" t="s">
        <v>16</v>
      </c>
      <c r="D234" s="2">
        <v>1</v>
      </c>
      <c r="E234" s="2">
        <f>E233*D234</f>
        <v>8.6999999999999993</v>
      </c>
      <c r="F234" s="2"/>
      <c r="G234" s="68"/>
      <c r="H234" s="68"/>
      <c r="I234" s="68"/>
      <c r="J234" s="68"/>
      <c r="K234" s="68"/>
      <c r="L234" s="68"/>
    </row>
    <row r="235" spans="1:12" x14ac:dyDescent="0.25">
      <c r="A235" s="153"/>
      <c r="B235" s="67" t="s">
        <v>179</v>
      </c>
      <c r="C235" s="2" t="s">
        <v>23</v>
      </c>
      <c r="D235" s="2">
        <v>0.25</v>
      </c>
      <c r="E235" s="2">
        <f>E233*D235</f>
        <v>2.1749999999999998</v>
      </c>
      <c r="F235" s="2"/>
      <c r="G235" s="68"/>
      <c r="H235" s="68"/>
      <c r="I235" s="68"/>
      <c r="J235" s="68"/>
      <c r="K235" s="68"/>
      <c r="L235" s="68"/>
    </row>
    <row r="236" spans="1:12" x14ac:dyDescent="0.25">
      <c r="A236" s="153"/>
      <c r="B236" s="67" t="s">
        <v>17</v>
      </c>
      <c r="C236" s="2" t="s">
        <v>16</v>
      </c>
      <c r="D236" s="2">
        <v>0.2</v>
      </c>
      <c r="E236" s="2">
        <f>E233*D236</f>
        <v>1.74</v>
      </c>
      <c r="F236" s="2"/>
      <c r="G236" s="68"/>
      <c r="H236" s="68"/>
      <c r="I236" s="68"/>
      <c r="J236" s="68"/>
      <c r="K236" s="68"/>
      <c r="L236" s="68"/>
    </row>
    <row r="237" spans="1:12" x14ac:dyDescent="0.25">
      <c r="A237" s="152">
        <v>6</v>
      </c>
      <c r="B237" s="58" t="s">
        <v>156</v>
      </c>
      <c r="C237" s="65" t="s">
        <v>19</v>
      </c>
      <c r="D237" s="65"/>
      <c r="E237" s="65">
        <v>1</v>
      </c>
      <c r="F237" s="65"/>
      <c r="G237" s="66"/>
      <c r="H237" s="66"/>
      <c r="I237" s="66"/>
      <c r="J237" s="66"/>
      <c r="K237" s="66"/>
      <c r="L237" s="66"/>
    </row>
    <row r="238" spans="1:12" x14ac:dyDescent="0.25">
      <c r="A238" s="153"/>
      <c r="B238" s="67" t="s">
        <v>15</v>
      </c>
      <c r="C238" s="2" t="s">
        <v>16</v>
      </c>
      <c r="D238" s="2">
        <v>1</v>
      </c>
      <c r="E238" s="2">
        <f>E237*D238</f>
        <v>1</v>
      </c>
      <c r="F238" s="2"/>
      <c r="G238" s="68"/>
      <c r="H238" s="68"/>
      <c r="I238" s="68"/>
      <c r="J238" s="68"/>
      <c r="K238" s="68"/>
      <c r="L238" s="68"/>
    </row>
    <row r="239" spans="1:12" x14ac:dyDescent="0.25">
      <c r="A239" s="153"/>
      <c r="B239" s="67" t="s">
        <v>157</v>
      </c>
      <c r="C239" s="2" t="s">
        <v>19</v>
      </c>
      <c r="D239" s="2">
        <v>1</v>
      </c>
      <c r="E239" s="2">
        <v>1</v>
      </c>
      <c r="F239" s="2"/>
      <c r="G239" s="68"/>
      <c r="H239" s="68"/>
      <c r="I239" s="68"/>
      <c r="J239" s="68"/>
      <c r="K239" s="68"/>
      <c r="L239" s="68"/>
    </row>
    <row r="240" spans="1:12" x14ac:dyDescent="0.25">
      <c r="A240" s="152">
        <v>7</v>
      </c>
      <c r="B240" s="58" t="s">
        <v>158</v>
      </c>
      <c r="C240" s="65" t="s">
        <v>19</v>
      </c>
      <c r="D240" s="65"/>
      <c r="E240" s="65">
        <v>1</v>
      </c>
      <c r="F240" s="65"/>
      <c r="G240" s="66"/>
      <c r="H240" s="66"/>
      <c r="I240" s="66"/>
      <c r="J240" s="66"/>
      <c r="K240" s="66"/>
      <c r="L240" s="66"/>
    </row>
    <row r="241" spans="1:12" x14ac:dyDescent="0.25">
      <c r="A241" s="153"/>
      <c r="B241" s="67" t="s">
        <v>15</v>
      </c>
      <c r="C241" s="2" t="s">
        <v>16</v>
      </c>
      <c r="D241" s="2">
        <v>1</v>
      </c>
      <c r="E241" s="2">
        <f>E240*D241</f>
        <v>1</v>
      </c>
      <c r="F241" s="2"/>
      <c r="G241" s="68"/>
      <c r="H241" s="68"/>
      <c r="I241" s="68"/>
      <c r="J241" s="68"/>
      <c r="K241" s="68"/>
      <c r="L241" s="68"/>
    </row>
    <row r="242" spans="1:12" x14ac:dyDescent="0.25">
      <c r="A242" s="153"/>
      <c r="B242" s="67" t="s">
        <v>159</v>
      </c>
      <c r="C242" s="2" t="s">
        <v>19</v>
      </c>
      <c r="D242" s="2">
        <v>1</v>
      </c>
      <c r="E242" s="2">
        <f>E240*D242</f>
        <v>1</v>
      </c>
      <c r="F242" s="2"/>
      <c r="G242" s="68"/>
      <c r="H242" s="68"/>
      <c r="I242" s="68"/>
      <c r="J242" s="68"/>
      <c r="K242" s="68"/>
      <c r="L242" s="68"/>
    </row>
    <row r="243" spans="1:12" x14ac:dyDescent="0.25">
      <c r="A243" s="152">
        <v>8</v>
      </c>
      <c r="B243" s="58" t="s">
        <v>160</v>
      </c>
      <c r="C243" s="65" t="s">
        <v>19</v>
      </c>
      <c r="D243" s="65"/>
      <c r="E243" s="65">
        <v>5.5</v>
      </c>
      <c r="F243" s="65"/>
      <c r="G243" s="66"/>
      <c r="H243" s="66"/>
      <c r="I243" s="66"/>
      <c r="J243" s="66"/>
      <c r="K243" s="66"/>
      <c r="L243" s="66"/>
    </row>
    <row r="244" spans="1:12" x14ac:dyDescent="0.25">
      <c r="A244" s="153"/>
      <c r="B244" s="67" t="s">
        <v>15</v>
      </c>
      <c r="C244" s="2" t="s">
        <v>16</v>
      </c>
      <c r="D244" s="2">
        <v>1</v>
      </c>
      <c r="E244" s="2">
        <f>E243*D244</f>
        <v>5.5</v>
      </c>
      <c r="F244" s="2"/>
      <c r="G244" s="68"/>
      <c r="H244" s="68"/>
      <c r="I244" s="68"/>
      <c r="J244" s="68"/>
      <c r="K244" s="68"/>
      <c r="L244" s="68"/>
    </row>
    <row r="245" spans="1:12" x14ac:dyDescent="0.25">
      <c r="A245" s="153"/>
      <c r="B245" s="67" t="s">
        <v>47</v>
      </c>
      <c r="C245" s="2" t="s">
        <v>21</v>
      </c>
      <c r="D245" s="2"/>
      <c r="E245" s="2">
        <v>1</v>
      </c>
      <c r="F245" s="2"/>
      <c r="G245" s="68"/>
      <c r="H245" s="68"/>
      <c r="I245" s="68"/>
      <c r="J245" s="68"/>
      <c r="K245" s="68"/>
      <c r="L245" s="68"/>
    </row>
    <row r="246" spans="1:12" x14ac:dyDescent="0.25">
      <c r="A246" s="153"/>
      <c r="B246" s="67" t="s">
        <v>161</v>
      </c>
      <c r="C246" s="2" t="s">
        <v>19</v>
      </c>
      <c r="D246" s="2">
        <v>1</v>
      </c>
      <c r="E246" s="2">
        <f>E244*D246</f>
        <v>5.5</v>
      </c>
      <c r="F246" s="68"/>
      <c r="G246" s="68"/>
      <c r="H246" s="68"/>
      <c r="I246" s="68"/>
      <c r="J246" s="68"/>
      <c r="K246" s="68"/>
      <c r="L246" s="68"/>
    </row>
    <row r="247" spans="1:12" x14ac:dyDescent="0.25">
      <c r="A247" s="153"/>
      <c r="B247" s="67" t="s">
        <v>162</v>
      </c>
      <c r="C247" s="2" t="s">
        <v>21</v>
      </c>
      <c r="D247" s="2"/>
      <c r="E247" s="2">
        <v>1</v>
      </c>
      <c r="F247" s="68"/>
      <c r="G247" s="68"/>
      <c r="H247" s="68"/>
      <c r="I247" s="68"/>
      <c r="J247" s="68"/>
      <c r="K247" s="68"/>
      <c r="L247" s="68"/>
    </row>
    <row r="248" spans="1:12" x14ac:dyDescent="0.25">
      <c r="A248" s="153"/>
      <c r="B248" s="67" t="s">
        <v>17</v>
      </c>
      <c r="C248" s="2" t="s">
        <v>16</v>
      </c>
      <c r="D248" s="2">
        <v>0.1</v>
      </c>
      <c r="E248" s="2">
        <f>D248*E243</f>
        <v>0.55000000000000004</v>
      </c>
      <c r="F248" s="2"/>
      <c r="G248" s="68"/>
      <c r="H248" s="68"/>
      <c r="I248" s="68"/>
      <c r="J248" s="68"/>
      <c r="K248" s="68"/>
      <c r="L248" s="68"/>
    </row>
    <row r="249" spans="1:12" x14ac:dyDescent="0.25">
      <c r="A249" s="152">
        <v>9</v>
      </c>
      <c r="B249" s="58" t="s">
        <v>163</v>
      </c>
      <c r="C249" s="65" t="s">
        <v>164</v>
      </c>
      <c r="D249" s="65"/>
      <c r="E249" s="65">
        <v>1</v>
      </c>
      <c r="F249" s="65"/>
      <c r="G249" s="66"/>
      <c r="H249" s="66"/>
      <c r="I249" s="66"/>
      <c r="J249" s="66"/>
      <c r="K249" s="66"/>
      <c r="L249" s="66"/>
    </row>
    <row r="250" spans="1:12" x14ac:dyDescent="0.25">
      <c r="A250" s="153"/>
      <c r="B250" s="67" t="s">
        <v>15</v>
      </c>
      <c r="C250" s="2" t="s">
        <v>16</v>
      </c>
      <c r="D250" s="2">
        <v>1</v>
      </c>
      <c r="E250" s="2">
        <f>E249*D250</f>
        <v>1</v>
      </c>
      <c r="F250" s="2"/>
      <c r="G250" s="68"/>
      <c r="H250" s="68"/>
      <c r="I250" s="68"/>
      <c r="J250" s="68"/>
      <c r="K250" s="68"/>
      <c r="L250" s="68"/>
    </row>
    <row r="251" spans="1:12" x14ac:dyDescent="0.25">
      <c r="A251" s="153"/>
      <c r="B251" s="67" t="s">
        <v>165</v>
      </c>
      <c r="C251" s="2" t="s">
        <v>21</v>
      </c>
      <c r="D251" s="2"/>
      <c r="E251" s="2">
        <v>1</v>
      </c>
      <c r="F251" s="2"/>
      <c r="G251" s="68"/>
      <c r="H251" s="68"/>
      <c r="I251" s="68"/>
      <c r="J251" s="68"/>
      <c r="K251" s="68"/>
      <c r="L251" s="68"/>
    </row>
    <row r="252" spans="1:12" x14ac:dyDescent="0.25">
      <c r="A252" s="153"/>
      <c r="B252" s="67" t="s">
        <v>166</v>
      </c>
      <c r="C252" s="2" t="s">
        <v>21</v>
      </c>
      <c r="D252" s="2"/>
      <c r="E252" s="2">
        <v>1</v>
      </c>
      <c r="F252" s="2"/>
      <c r="G252" s="68"/>
      <c r="H252" s="68"/>
      <c r="I252" s="68"/>
      <c r="J252" s="68"/>
      <c r="K252" s="68"/>
      <c r="L252" s="68"/>
    </row>
    <row r="253" spans="1:12" x14ac:dyDescent="0.25">
      <c r="A253" s="153"/>
      <c r="B253" s="67" t="s">
        <v>167</v>
      </c>
      <c r="C253" s="2" t="s">
        <v>21</v>
      </c>
      <c r="D253" s="2"/>
      <c r="E253" s="2">
        <v>2</v>
      </c>
      <c r="F253" s="2"/>
      <c r="G253" s="68"/>
      <c r="H253" s="68"/>
      <c r="I253" s="68"/>
      <c r="J253" s="68"/>
      <c r="K253" s="68"/>
      <c r="L253" s="68"/>
    </row>
    <row r="254" spans="1:12" x14ac:dyDescent="0.25">
      <c r="A254" s="153"/>
      <c r="B254" s="67" t="s">
        <v>168</v>
      </c>
      <c r="C254" s="2" t="s">
        <v>21</v>
      </c>
      <c r="D254" s="2"/>
      <c r="E254" s="2">
        <v>1</v>
      </c>
      <c r="F254" s="2"/>
      <c r="G254" s="68"/>
      <c r="H254" s="68"/>
      <c r="I254" s="68"/>
      <c r="J254" s="68"/>
      <c r="K254" s="68"/>
      <c r="L254" s="68"/>
    </row>
    <row r="255" spans="1:12" x14ac:dyDescent="0.25">
      <c r="A255" s="153"/>
      <c r="B255" s="67" t="s">
        <v>169</v>
      </c>
      <c r="C255" s="2" t="s">
        <v>21</v>
      </c>
      <c r="D255" s="2"/>
      <c r="E255" s="2">
        <v>1</v>
      </c>
      <c r="F255" s="2"/>
      <c r="G255" s="68"/>
      <c r="H255" s="68"/>
      <c r="I255" s="68"/>
      <c r="J255" s="68"/>
      <c r="K255" s="68"/>
      <c r="L255" s="68"/>
    </row>
    <row r="256" spans="1:12" x14ac:dyDescent="0.25">
      <c r="A256" s="153"/>
      <c r="B256" s="67" t="s">
        <v>17</v>
      </c>
      <c r="C256" s="2" t="s">
        <v>16</v>
      </c>
      <c r="D256" s="2"/>
      <c r="E256" s="2">
        <v>1</v>
      </c>
      <c r="F256" s="2"/>
      <c r="G256" s="68"/>
      <c r="H256" s="68"/>
      <c r="I256" s="68"/>
      <c r="J256" s="68"/>
      <c r="K256" s="68"/>
      <c r="L256" s="68"/>
    </row>
    <row r="257" spans="1:12" x14ac:dyDescent="0.25">
      <c r="A257" s="152">
        <v>10</v>
      </c>
      <c r="B257" s="58" t="s">
        <v>170</v>
      </c>
      <c r="C257" s="65" t="s">
        <v>13</v>
      </c>
      <c r="D257" s="65"/>
      <c r="E257" s="65">
        <v>1.46</v>
      </c>
      <c r="F257" s="65"/>
      <c r="G257" s="66"/>
      <c r="H257" s="66"/>
      <c r="I257" s="66"/>
      <c r="J257" s="66"/>
      <c r="K257" s="66"/>
      <c r="L257" s="66"/>
    </row>
    <row r="258" spans="1:12" x14ac:dyDescent="0.25">
      <c r="A258" s="153"/>
      <c r="B258" s="67" t="s">
        <v>15</v>
      </c>
      <c r="C258" s="2" t="s">
        <v>16</v>
      </c>
      <c r="D258" s="2">
        <v>1</v>
      </c>
      <c r="E258" s="2">
        <f>E257*D258</f>
        <v>1.46</v>
      </c>
      <c r="F258" s="2"/>
      <c r="G258" s="68"/>
      <c r="H258" s="68"/>
      <c r="I258" s="68"/>
      <c r="J258" s="68"/>
      <c r="K258" s="68"/>
      <c r="L258" s="68"/>
    </row>
    <row r="259" spans="1:12" x14ac:dyDescent="0.25">
      <c r="A259" s="153"/>
      <c r="B259" s="67" t="s">
        <v>171</v>
      </c>
      <c r="C259" s="2" t="s">
        <v>13</v>
      </c>
      <c r="D259" s="2">
        <v>1</v>
      </c>
      <c r="E259" s="2">
        <f>E257*D259</f>
        <v>1.46</v>
      </c>
      <c r="F259" s="2"/>
      <c r="G259" s="68"/>
      <c r="H259" s="68"/>
      <c r="I259" s="68"/>
      <c r="J259" s="68"/>
      <c r="K259" s="68"/>
      <c r="L259" s="68"/>
    </row>
    <row r="260" spans="1:12" x14ac:dyDescent="0.25">
      <c r="A260" s="153"/>
      <c r="B260" s="67" t="s">
        <v>17</v>
      </c>
      <c r="C260" s="2" t="s">
        <v>16</v>
      </c>
      <c r="D260" s="2"/>
      <c r="E260" s="2">
        <v>1</v>
      </c>
      <c r="F260" s="2"/>
      <c r="G260" s="68"/>
      <c r="H260" s="68"/>
      <c r="I260" s="68"/>
      <c r="J260" s="68"/>
      <c r="K260" s="68"/>
      <c r="L260" s="68"/>
    </row>
    <row r="261" spans="1:12" ht="25.5" x14ac:dyDescent="0.25">
      <c r="A261" s="152">
        <v>11</v>
      </c>
      <c r="B261" s="63" t="s">
        <v>172</v>
      </c>
      <c r="C261" s="65" t="s">
        <v>19</v>
      </c>
      <c r="D261" s="65"/>
      <c r="E261" s="65">
        <v>9.3000000000000007</v>
      </c>
      <c r="F261" s="65"/>
      <c r="G261" s="66"/>
      <c r="H261" s="66"/>
      <c r="I261" s="66"/>
      <c r="J261" s="66"/>
      <c r="K261" s="66"/>
      <c r="L261" s="66"/>
    </row>
    <row r="262" spans="1:12" x14ac:dyDescent="0.25">
      <c r="A262" s="153"/>
      <c r="B262" s="67" t="s">
        <v>15</v>
      </c>
      <c r="C262" s="2" t="s">
        <v>16</v>
      </c>
      <c r="D262" s="2">
        <v>1</v>
      </c>
      <c r="E262" s="2">
        <f>E261*D262</f>
        <v>9.3000000000000007</v>
      </c>
      <c r="F262" s="2"/>
      <c r="G262" s="68"/>
      <c r="H262" s="68"/>
      <c r="I262" s="68"/>
      <c r="J262" s="68"/>
      <c r="K262" s="68"/>
      <c r="L262" s="68"/>
    </row>
    <row r="263" spans="1:12" x14ac:dyDescent="0.25">
      <c r="A263" s="153"/>
      <c r="B263" s="67" t="s">
        <v>173</v>
      </c>
      <c r="C263" s="2" t="s">
        <v>19</v>
      </c>
      <c r="D263" s="2">
        <v>1</v>
      </c>
      <c r="E263" s="2">
        <f>E261*D263</f>
        <v>9.3000000000000007</v>
      </c>
      <c r="F263" s="2"/>
      <c r="G263" s="68"/>
      <c r="H263" s="68"/>
      <c r="I263" s="68"/>
      <c r="J263" s="68"/>
      <c r="K263" s="68"/>
      <c r="L263" s="68"/>
    </row>
    <row r="264" spans="1:12" x14ac:dyDescent="0.25">
      <c r="A264" s="174"/>
      <c r="B264" s="67" t="s">
        <v>17</v>
      </c>
      <c r="C264" s="2" t="s">
        <v>16</v>
      </c>
      <c r="D264" s="2">
        <v>0.5</v>
      </c>
      <c r="E264" s="2">
        <f>E261*D264</f>
        <v>4.6500000000000004</v>
      </c>
      <c r="F264" s="2"/>
      <c r="G264" s="68"/>
      <c r="H264" s="68"/>
      <c r="I264" s="68"/>
      <c r="J264" s="68"/>
      <c r="K264" s="68"/>
      <c r="L264" s="68"/>
    </row>
    <row r="265" spans="1:12" x14ac:dyDescent="0.25">
      <c r="A265" s="3"/>
      <c r="B265" s="11" t="s">
        <v>7</v>
      </c>
      <c r="C265" s="12"/>
      <c r="D265" s="13"/>
      <c r="E265" s="14"/>
      <c r="F265" s="15"/>
      <c r="G265" s="15">
        <f>SUM(G9:G264)</f>
        <v>0</v>
      </c>
      <c r="H265" s="15"/>
      <c r="I265" s="15"/>
      <c r="J265" s="15"/>
      <c r="K265" s="15"/>
      <c r="L265" s="15">
        <f>SUM(L9:L264)</f>
        <v>0</v>
      </c>
    </row>
    <row r="266" spans="1:12" x14ac:dyDescent="0.25">
      <c r="A266" s="3"/>
      <c r="B266" s="6" t="s">
        <v>32</v>
      </c>
      <c r="C266" s="16">
        <v>0.05</v>
      </c>
      <c r="D266" s="13"/>
      <c r="E266" s="14"/>
      <c r="F266" s="15"/>
      <c r="G266" s="15"/>
      <c r="H266" s="15"/>
      <c r="I266" s="15"/>
      <c r="J266" s="15"/>
      <c r="K266" s="15"/>
      <c r="L266" s="7">
        <f>G265*C266</f>
        <v>0</v>
      </c>
    </row>
    <row r="267" spans="1:12" x14ac:dyDescent="0.25">
      <c r="A267" s="3"/>
      <c r="B267" s="17" t="s">
        <v>7</v>
      </c>
      <c r="C267" s="16"/>
      <c r="D267" s="13"/>
      <c r="E267" s="14"/>
      <c r="F267" s="15"/>
      <c r="G267" s="15"/>
      <c r="H267" s="15"/>
      <c r="I267" s="15"/>
      <c r="J267" s="15"/>
      <c r="K267" s="15"/>
      <c r="L267" s="7">
        <f>L266+L265</f>
        <v>0</v>
      </c>
    </row>
    <row r="268" spans="1:12" x14ac:dyDescent="0.25">
      <c r="A268" s="3"/>
      <c r="B268" s="18" t="s">
        <v>33</v>
      </c>
      <c r="C268" s="19">
        <v>0.1</v>
      </c>
      <c r="D268" s="13"/>
      <c r="E268" s="14"/>
      <c r="F268" s="15"/>
      <c r="G268" s="15"/>
      <c r="H268" s="15"/>
      <c r="I268" s="15"/>
      <c r="J268" s="15"/>
      <c r="K268" s="15"/>
      <c r="L268" s="7">
        <f>L267*C268</f>
        <v>0</v>
      </c>
    </row>
    <row r="269" spans="1:12" x14ac:dyDescent="0.25">
      <c r="A269" s="3"/>
      <c r="B269" s="17" t="s">
        <v>7</v>
      </c>
      <c r="C269" s="19"/>
      <c r="D269" s="13"/>
      <c r="E269" s="14"/>
      <c r="F269" s="15"/>
      <c r="G269" s="15"/>
      <c r="H269" s="15"/>
      <c r="I269" s="15"/>
      <c r="J269" s="15"/>
      <c r="K269" s="15"/>
      <c r="L269" s="7">
        <f>L268+L267</f>
        <v>0</v>
      </c>
    </row>
    <row r="270" spans="1:12" x14ac:dyDescent="0.25">
      <c r="A270" s="3"/>
      <c r="B270" s="20" t="s">
        <v>34</v>
      </c>
      <c r="C270" s="16">
        <v>0.08</v>
      </c>
      <c r="D270" s="6"/>
      <c r="E270" s="21"/>
      <c r="F270" s="20"/>
      <c r="G270" s="22"/>
      <c r="H270" s="22"/>
      <c r="I270" s="22"/>
      <c r="J270" s="31"/>
      <c r="K270" s="31"/>
      <c r="L270" s="32">
        <f>L269*C270</f>
        <v>0</v>
      </c>
    </row>
    <row r="271" spans="1:12" x14ac:dyDescent="0.25">
      <c r="A271" s="3"/>
      <c r="B271" s="17" t="s">
        <v>7</v>
      </c>
      <c r="C271" s="24"/>
      <c r="D271" s="24"/>
      <c r="E271" s="24"/>
      <c r="F271" s="24"/>
      <c r="G271" s="25"/>
      <c r="H271" s="25"/>
      <c r="I271" s="25"/>
      <c r="J271" s="25"/>
      <c r="K271" s="25"/>
      <c r="L271" s="8">
        <f>SUM(L269:L270)</f>
        <v>0</v>
      </c>
    </row>
    <row r="272" spans="1:12" x14ac:dyDescent="0.25">
      <c r="A272" s="3"/>
      <c r="B272" s="26" t="s">
        <v>35</v>
      </c>
      <c r="C272" s="27">
        <v>0.05</v>
      </c>
      <c r="D272" s="28"/>
      <c r="E272" s="28"/>
      <c r="F272" s="28"/>
      <c r="G272" s="28"/>
      <c r="H272" s="28"/>
      <c r="I272" s="28"/>
      <c r="J272" s="28"/>
      <c r="K272" s="28"/>
      <c r="L272" s="8">
        <f>L271*C272</f>
        <v>0</v>
      </c>
    </row>
    <row r="273" spans="1:12" x14ac:dyDescent="0.25">
      <c r="A273" s="3"/>
      <c r="B273" s="17" t="s">
        <v>7</v>
      </c>
      <c r="C273" s="29"/>
      <c r="D273" s="28"/>
      <c r="E273" s="28"/>
      <c r="F273" s="28"/>
      <c r="G273" s="28"/>
      <c r="H273" s="28"/>
      <c r="I273" s="28"/>
      <c r="J273" s="28"/>
      <c r="K273" s="28"/>
      <c r="L273" s="8">
        <f>SUM(L271:L272)</f>
        <v>0</v>
      </c>
    </row>
    <row r="274" spans="1:12" x14ac:dyDescent="0.25">
      <c r="A274" s="3"/>
      <c r="B274" s="26" t="s">
        <v>36</v>
      </c>
      <c r="C274" s="27">
        <v>0.18</v>
      </c>
      <c r="D274" s="28"/>
      <c r="E274" s="28"/>
      <c r="F274" s="28"/>
      <c r="G274" s="28"/>
      <c r="H274" s="28"/>
      <c r="I274" s="28"/>
      <c r="J274" s="28"/>
      <c r="K274" s="28"/>
      <c r="L274" s="8">
        <f>L273*C274</f>
        <v>0</v>
      </c>
    </row>
    <row r="275" spans="1:12" x14ac:dyDescent="0.25">
      <c r="A275" s="3"/>
      <c r="B275" s="28" t="s">
        <v>37</v>
      </c>
      <c r="C275" s="28"/>
      <c r="D275" s="28"/>
      <c r="E275" s="28"/>
      <c r="F275" s="28"/>
      <c r="G275" s="28"/>
      <c r="H275" s="28"/>
      <c r="I275" s="28"/>
      <c r="J275" s="28"/>
      <c r="K275" s="28"/>
      <c r="L275" s="30">
        <f>L274+L273</f>
        <v>0</v>
      </c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3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3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3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3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3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3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3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3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3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3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3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3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3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3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3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5">
      <c r="A680" s="3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5">
      <c r="A681" s="3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5">
      <c r="A682" s="3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5">
      <c r="A683" s="3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5">
      <c r="A684" s="3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5">
      <c r="A685" s="3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5">
      <c r="A686" s="3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5">
      <c r="A687" s="3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</row>
  </sheetData>
  <mergeCells count="82">
    <mergeCell ref="A192:A193"/>
    <mergeCell ref="A194:A196"/>
    <mergeCell ref="A197:A198"/>
    <mergeCell ref="A199:A201"/>
    <mergeCell ref="A147:A149"/>
    <mergeCell ref="A150:A157"/>
    <mergeCell ref="A158:A160"/>
    <mergeCell ref="A161:A168"/>
    <mergeCell ref="A191:L191"/>
    <mergeCell ref="A121:L121"/>
    <mergeCell ref="A122:A126"/>
    <mergeCell ref="A127:A137"/>
    <mergeCell ref="B138:E138"/>
    <mergeCell ref="A139:A146"/>
    <mergeCell ref="A69:A73"/>
    <mergeCell ref="A112:A114"/>
    <mergeCell ref="A115:A117"/>
    <mergeCell ref="A64:A68"/>
    <mergeCell ref="A84:A88"/>
    <mergeCell ref="A205:A206"/>
    <mergeCell ref="A27:A29"/>
    <mergeCell ref="A74:A78"/>
    <mergeCell ref="A79:A83"/>
    <mergeCell ref="A203:A204"/>
    <mergeCell ref="A101:A107"/>
    <mergeCell ref="A118:A120"/>
    <mergeCell ref="A108:A111"/>
    <mergeCell ref="A35:A38"/>
    <mergeCell ref="A39:A47"/>
    <mergeCell ref="A48:A52"/>
    <mergeCell ref="A53:A58"/>
    <mergeCell ref="A98:A100"/>
    <mergeCell ref="A30:A34"/>
    <mergeCell ref="A89:A93"/>
    <mergeCell ref="A94:A97"/>
    <mergeCell ref="A212:A216"/>
    <mergeCell ref="A217:A219"/>
    <mergeCell ref="A257:A260"/>
    <mergeCell ref="A240:A242"/>
    <mergeCell ref="A243:A248"/>
    <mergeCell ref="A249:A256"/>
    <mergeCell ref="A220:L220"/>
    <mergeCell ref="A221:A222"/>
    <mergeCell ref="A223:A225"/>
    <mergeCell ref="A226:A228"/>
    <mergeCell ref="A229:A232"/>
    <mergeCell ref="A261:A264"/>
    <mergeCell ref="A169:L169"/>
    <mergeCell ref="A170:A171"/>
    <mergeCell ref="A172:A174"/>
    <mergeCell ref="A175:A176"/>
    <mergeCell ref="A177:A179"/>
    <mergeCell ref="A180:L180"/>
    <mergeCell ref="A181:A182"/>
    <mergeCell ref="A183:A185"/>
    <mergeCell ref="A186:A187"/>
    <mergeCell ref="A188:A190"/>
    <mergeCell ref="A202:L202"/>
    <mergeCell ref="A233:A236"/>
    <mergeCell ref="A237:A239"/>
    <mergeCell ref="A207:A209"/>
    <mergeCell ref="A210:A211"/>
    <mergeCell ref="B2:F2"/>
    <mergeCell ref="D4:F4"/>
    <mergeCell ref="A6:A7"/>
    <mergeCell ref="B6:B7"/>
    <mergeCell ref="C6:C7"/>
    <mergeCell ref="D6:E6"/>
    <mergeCell ref="F6:G6"/>
    <mergeCell ref="A59:A63"/>
    <mergeCell ref="A26:L26"/>
    <mergeCell ref="H6:I6"/>
    <mergeCell ref="J6:K6"/>
    <mergeCell ref="L6:L7"/>
    <mergeCell ref="A9:L9"/>
    <mergeCell ref="A10:A12"/>
    <mergeCell ref="A13:L13"/>
    <mergeCell ref="A17:A18"/>
    <mergeCell ref="A23:A25"/>
    <mergeCell ref="A19:A20"/>
    <mergeCell ref="A21:A22"/>
    <mergeCell ref="A14:A1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67"/>
  <sheetViews>
    <sheetView topLeftCell="A37" workbookViewId="0">
      <selection activeCell="P54" sqref="O54:P54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59"/>
    <col min="4" max="4" width="10.42578125" style="59" customWidth="1"/>
    <col min="5" max="11" width="9.140625" style="59"/>
    <col min="12" max="12" width="18.42578125" style="59" customWidth="1"/>
    <col min="13" max="16384" width="9.140625" style="9"/>
  </cols>
  <sheetData>
    <row r="2" spans="1:12" ht="65.25" customHeight="1" x14ac:dyDescent="0.25">
      <c r="B2" s="161" t="s">
        <v>307</v>
      </c>
      <c r="C2" s="161"/>
      <c r="D2" s="161"/>
      <c r="E2" s="161"/>
    </row>
    <row r="4" spans="1:12" x14ac:dyDescent="0.25">
      <c r="D4" s="162" t="s">
        <v>12</v>
      </c>
      <c r="E4" s="162"/>
      <c r="F4" s="162"/>
    </row>
    <row r="6" spans="1:12" ht="50.25" customHeight="1" x14ac:dyDescent="0.25">
      <c r="A6" s="172" t="s">
        <v>9</v>
      </c>
      <c r="B6" s="163" t="s">
        <v>0</v>
      </c>
      <c r="C6" s="163" t="s">
        <v>1</v>
      </c>
      <c r="D6" s="165" t="s">
        <v>2</v>
      </c>
      <c r="E6" s="166"/>
      <c r="F6" s="165" t="s">
        <v>5</v>
      </c>
      <c r="G6" s="166"/>
      <c r="H6" s="165" t="s">
        <v>8</v>
      </c>
      <c r="I6" s="166"/>
      <c r="J6" s="167" t="s">
        <v>10</v>
      </c>
      <c r="K6" s="168"/>
      <c r="L6" s="163" t="s">
        <v>7</v>
      </c>
    </row>
    <row r="7" spans="1:12" ht="80.25" customHeight="1" x14ac:dyDescent="0.25">
      <c r="A7" s="172"/>
      <c r="B7" s="164"/>
      <c r="C7" s="16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64"/>
    </row>
    <row r="8" spans="1:12" x14ac:dyDescent="0.25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</row>
    <row r="9" spans="1:12" x14ac:dyDescent="0.25">
      <c r="A9" s="175" t="s">
        <v>42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54">
        <v>1</v>
      </c>
      <c r="B10" s="63" t="s">
        <v>317</v>
      </c>
      <c r="C10" s="65" t="s">
        <v>19</v>
      </c>
      <c r="D10" s="65"/>
      <c r="E10" s="65">
        <v>11</v>
      </c>
      <c r="F10" s="65"/>
      <c r="G10" s="65"/>
      <c r="H10" s="65"/>
      <c r="I10" s="65"/>
      <c r="J10" s="65"/>
      <c r="K10" s="65"/>
      <c r="L10" s="65"/>
    </row>
    <row r="11" spans="1:12" x14ac:dyDescent="0.25">
      <c r="A11" s="155"/>
      <c r="B11" s="67" t="s">
        <v>15</v>
      </c>
      <c r="C11" s="2" t="s">
        <v>16</v>
      </c>
      <c r="D11" s="2">
        <v>1</v>
      </c>
      <c r="E11" s="2">
        <f>E10*D11</f>
        <v>11</v>
      </c>
      <c r="F11" s="2"/>
      <c r="G11" s="2"/>
      <c r="H11" s="2"/>
      <c r="I11" s="2"/>
      <c r="J11" s="2"/>
      <c r="K11" s="2"/>
      <c r="L11" s="2"/>
    </row>
    <row r="12" spans="1:12" x14ac:dyDescent="0.25">
      <c r="A12" s="155"/>
      <c r="B12" s="79" t="s">
        <v>316</v>
      </c>
      <c r="C12" s="2" t="s">
        <v>19</v>
      </c>
      <c r="D12" s="2">
        <v>1.02</v>
      </c>
      <c r="E12" s="2">
        <f>E10*D12</f>
        <v>11.22</v>
      </c>
      <c r="F12" s="68"/>
      <c r="G12" s="2"/>
      <c r="H12" s="2"/>
      <c r="I12" s="2"/>
      <c r="J12" s="2"/>
      <c r="K12" s="2"/>
      <c r="L12" s="2"/>
    </row>
    <row r="13" spans="1:12" x14ac:dyDescent="0.25">
      <c r="A13" s="159"/>
      <c r="B13" s="67" t="s">
        <v>48</v>
      </c>
      <c r="C13" s="2" t="s">
        <v>16</v>
      </c>
      <c r="D13" s="2">
        <v>0.25</v>
      </c>
      <c r="E13" s="2">
        <f>E10*D13</f>
        <v>2.75</v>
      </c>
      <c r="F13" s="68"/>
      <c r="G13" s="2"/>
      <c r="H13" s="2"/>
      <c r="I13" s="2"/>
      <c r="J13" s="2"/>
      <c r="K13" s="2"/>
      <c r="L13" s="2"/>
    </row>
    <row r="14" spans="1:12" x14ac:dyDescent="0.25">
      <c r="A14" s="154">
        <v>2</v>
      </c>
      <c r="B14" s="63" t="s">
        <v>123</v>
      </c>
      <c r="C14" s="65" t="s">
        <v>19</v>
      </c>
      <c r="D14" s="65"/>
      <c r="E14" s="65">
        <v>15.8</v>
      </c>
      <c r="F14" s="65"/>
      <c r="G14" s="65"/>
      <c r="H14" s="65"/>
      <c r="I14" s="65"/>
      <c r="J14" s="65"/>
      <c r="K14" s="65"/>
      <c r="L14" s="65"/>
    </row>
    <row r="15" spans="1:12" x14ac:dyDescent="0.25">
      <c r="A15" s="155"/>
      <c r="B15" s="67" t="s">
        <v>15</v>
      </c>
      <c r="C15" s="2" t="s">
        <v>16</v>
      </c>
      <c r="D15" s="2">
        <v>1</v>
      </c>
      <c r="E15" s="2">
        <f>E14*D15</f>
        <v>15.8</v>
      </c>
      <c r="F15" s="2"/>
      <c r="G15" s="2"/>
      <c r="H15" s="2"/>
      <c r="I15" s="2"/>
      <c r="J15" s="2"/>
      <c r="K15" s="2"/>
      <c r="L15" s="2"/>
    </row>
    <row r="16" spans="1:12" x14ac:dyDescent="0.25">
      <c r="A16" s="155"/>
      <c r="B16" s="67" t="s">
        <v>124</v>
      </c>
      <c r="C16" s="2" t="s">
        <v>19</v>
      </c>
      <c r="D16" s="2">
        <v>1.02</v>
      </c>
      <c r="E16" s="2">
        <f>E14*D16</f>
        <v>16.116</v>
      </c>
      <c r="F16" s="68"/>
      <c r="G16" s="2"/>
      <c r="H16" s="2"/>
      <c r="I16" s="2"/>
      <c r="J16" s="2"/>
      <c r="K16" s="2"/>
      <c r="L16" s="2"/>
    </row>
    <row r="17" spans="1:12" x14ac:dyDescent="0.25">
      <c r="A17" s="159"/>
      <c r="B17" s="67" t="s">
        <v>48</v>
      </c>
      <c r="C17" s="2" t="s">
        <v>16</v>
      </c>
      <c r="D17" s="2">
        <v>0.25</v>
      </c>
      <c r="E17" s="2">
        <f>E14*D17</f>
        <v>3.95</v>
      </c>
      <c r="F17" s="68"/>
      <c r="G17" s="2"/>
      <c r="H17" s="2"/>
      <c r="I17" s="2"/>
      <c r="J17" s="2"/>
      <c r="K17" s="2"/>
      <c r="L17" s="2"/>
    </row>
    <row r="18" spans="1:12" x14ac:dyDescent="0.25">
      <c r="A18" s="154">
        <v>3</v>
      </c>
      <c r="B18" s="63" t="s">
        <v>125</v>
      </c>
      <c r="C18" s="65" t="s">
        <v>19</v>
      </c>
      <c r="D18" s="65"/>
      <c r="E18" s="65">
        <v>13</v>
      </c>
      <c r="F18" s="68"/>
      <c r="G18" s="2"/>
      <c r="H18" s="2"/>
      <c r="I18" s="2"/>
      <c r="J18" s="2"/>
      <c r="K18" s="2"/>
      <c r="L18" s="2"/>
    </row>
    <row r="19" spans="1:12" x14ac:dyDescent="0.25">
      <c r="A19" s="155"/>
      <c r="B19" s="67" t="s">
        <v>15</v>
      </c>
      <c r="C19" s="2" t="s">
        <v>16</v>
      </c>
      <c r="D19" s="2">
        <v>1</v>
      </c>
      <c r="E19" s="2">
        <f>E18*D19</f>
        <v>13</v>
      </c>
      <c r="F19" s="2"/>
      <c r="G19" s="2"/>
      <c r="H19" s="2"/>
      <c r="I19" s="2"/>
      <c r="J19" s="2"/>
      <c r="K19" s="2"/>
      <c r="L19" s="2"/>
    </row>
    <row r="20" spans="1:12" x14ac:dyDescent="0.25">
      <c r="A20" s="155"/>
      <c r="B20" s="67" t="s">
        <v>126</v>
      </c>
      <c r="C20" s="2" t="s">
        <v>19</v>
      </c>
      <c r="D20" s="2">
        <v>1.02</v>
      </c>
      <c r="E20" s="2">
        <f>E18*D20</f>
        <v>13.26</v>
      </c>
      <c r="F20" s="68"/>
      <c r="G20" s="2"/>
      <c r="H20" s="2"/>
      <c r="I20" s="2"/>
      <c r="J20" s="2"/>
      <c r="K20" s="2"/>
      <c r="L20" s="2"/>
    </row>
    <row r="21" spans="1:12" x14ac:dyDescent="0.25">
      <c r="A21" s="159"/>
      <c r="B21" s="67" t="s">
        <v>48</v>
      </c>
      <c r="C21" s="2" t="s">
        <v>16</v>
      </c>
      <c r="D21" s="2">
        <v>0.25</v>
      </c>
      <c r="E21" s="2">
        <f>E18*D21</f>
        <v>3.25</v>
      </c>
      <c r="F21" s="68"/>
      <c r="G21" s="2"/>
      <c r="H21" s="2"/>
      <c r="I21" s="2"/>
      <c r="J21" s="2"/>
      <c r="K21" s="2"/>
      <c r="L21" s="2"/>
    </row>
    <row r="22" spans="1:12" x14ac:dyDescent="0.25">
      <c r="A22" s="152">
        <v>4</v>
      </c>
      <c r="B22" s="58" t="s">
        <v>43</v>
      </c>
      <c r="C22" s="65" t="s">
        <v>19</v>
      </c>
      <c r="D22" s="65"/>
      <c r="E22" s="65">
        <v>12</v>
      </c>
      <c r="F22" s="66"/>
      <c r="G22" s="65"/>
      <c r="H22" s="65"/>
      <c r="I22" s="65"/>
      <c r="J22" s="65"/>
      <c r="K22" s="65"/>
      <c r="L22" s="65"/>
    </row>
    <row r="23" spans="1:12" x14ac:dyDescent="0.25">
      <c r="A23" s="153"/>
      <c r="B23" s="67" t="s">
        <v>15</v>
      </c>
      <c r="C23" s="2" t="s">
        <v>16</v>
      </c>
      <c r="D23" s="2">
        <v>1</v>
      </c>
      <c r="E23" s="2">
        <f>E22*D23</f>
        <v>12</v>
      </c>
      <c r="F23" s="2"/>
      <c r="G23" s="2"/>
      <c r="H23" s="2"/>
      <c r="I23" s="2"/>
      <c r="J23" s="2"/>
      <c r="K23" s="2"/>
      <c r="L23" s="2"/>
    </row>
    <row r="24" spans="1:12" x14ac:dyDescent="0.25">
      <c r="A24" s="153"/>
      <c r="B24" s="67" t="s">
        <v>68</v>
      </c>
      <c r="C24" s="2" t="s">
        <v>19</v>
      </c>
      <c r="D24" s="2">
        <v>1.02</v>
      </c>
      <c r="E24" s="2">
        <f>E22*D24</f>
        <v>12.24</v>
      </c>
      <c r="F24" s="68"/>
      <c r="G24" s="2"/>
      <c r="H24" s="2"/>
      <c r="I24" s="2"/>
      <c r="J24" s="2"/>
      <c r="K24" s="2"/>
      <c r="L24" s="2"/>
    </row>
    <row r="25" spans="1:12" x14ac:dyDescent="0.25">
      <c r="A25" s="174"/>
      <c r="B25" s="67" t="s">
        <v>48</v>
      </c>
      <c r="C25" s="2" t="s">
        <v>16</v>
      </c>
      <c r="D25" s="2">
        <v>0.25</v>
      </c>
      <c r="E25" s="2">
        <f>E22*D25</f>
        <v>3</v>
      </c>
      <c r="F25" s="68"/>
      <c r="G25" s="2"/>
      <c r="H25" s="2"/>
      <c r="I25" s="2"/>
      <c r="J25" s="2"/>
      <c r="K25" s="2"/>
      <c r="L25" s="2"/>
    </row>
    <row r="26" spans="1:12" x14ac:dyDescent="0.25">
      <c r="A26" s="152">
        <v>5</v>
      </c>
      <c r="B26" s="58" t="s">
        <v>67</v>
      </c>
      <c r="C26" s="65" t="s">
        <v>19</v>
      </c>
      <c r="D26" s="65"/>
      <c r="E26" s="65">
        <v>16</v>
      </c>
      <c r="F26" s="66"/>
      <c r="G26" s="65"/>
      <c r="H26" s="65"/>
      <c r="I26" s="65"/>
      <c r="J26" s="65"/>
      <c r="K26" s="65"/>
      <c r="L26" s="65"/>
    </row>
    <row r="27" spans="1:12" x14ac:dyDescent="0.25">
      <c r="A27" s="153"/>
      <c r="B27" s="67" t="s">
        <v>15</v>
      </c>
      <c r="C27" s="2" t="s">
        <v>16</v>
      </c>
      <c r="D27" s="2">
        <v>1</v>
      </c>
      <c r="E27" s="2">
        <f>E26*D27</f>
        <v>16</v>
      </c>
      <c r="F27" s="2"/>
      <c r="G27" s="2"/>
      <c r="H27" s="2"/>
      <c r="I27" s="2"/>
      <c r="J27" s="2"/>
      <c r="K27" s="2"/>
      <c r="L27" s="2"/>
    </row>
    <row r="28" spans="1:12" x14ac:dyDescent="0.25">
      <c r="A28" s="153"/>
      <c r="B28" s="67" t="s">
        <v>68</v>
      </c>
      <c r="C28" s="2" t="s">
        <v>19</v>
      </c>
      <c r="D28" s="2">
        <v>1.02</v>
      </c>
      <c r="E28" s="2">
        <f>E26*D28</f>
        <v>16.32</v>
      </c>
      <c r="F28" s="68"/>
      <c r="G28" s="2"/>
      <c r="H28" s="2"/>
      <c r="I28" s="2"/>
      <c r="J28" s="2"/>
      <c r="K28" s="2"/>
      <c r="L28" s="2"/>
    </row>
    <row r="29" spans="1:12" x14ac:dyDescent="0.25">
      <c r="A29" s="174"/>
      <c r="B29" s="67" t="s">
        <v>48</v>
      </c>
      <c r="C29" s="2" t="s">
        <v>16</v>
      </c>
      <c r="D29" s="2">
        <v>0.25</v>
      </c>
      <c r="E29" s="2">
        <f>E26*D29</f>
        <v>4</v>
      </c>
      <c r="F29" s="68"/>
      <c r="G29" s="2"/>
      <c r="H29" s="2"/>
      <c r="I29" s="2"/>
      <c r="J29" s="2"/>
      <c r="K29" s="2"/>
      <c r="L29" s="2"/>
    </row>
    <row r="30" spans="1:12" x14ac:dyDescent="0.25">
      <c r="A30" s="152">
        <v>6</v>
      </c>
      <c r="B30" s="63" t="s">
        <v>285</v>
      </c>
      <c r="C30" s="65" t="s">
        <v>19</v>
      </c>
      <c r="D30" s="65"/>
      <c r="E30" s="65">
        <v>4</v>
      </c>
      <c r="F30" s="65"/>
      <c r="G30" s="65"/>
      <c r="H30" s="65"/>
      <c r="I30" s="65"/>
      <c r="J30" s="65"/>
      <c r="K30" s="65"/>
      <c r="L30" s="65"/>
    </row>
    <row r="31" spans="1:12" x14ac:dyDescent="0.25">
      <c r="A31" s="153"/>
      <c r="B31" s="67" t="s">
        <v>15</v>
      </c>
      <c r="C31" s="2" t="s">
        <v>16</v>
      </c>
      <c r="D31" s="2">
        <v>1</v>
      </c>
      <c r="E31" s="2">
        <f>E30*D31</f>
        <v>4</v>
      </c>
      <c r="F31" s="2"/>
      <c r="G31" s="2"/>
      <c r="H31" s="2"/>
      <c r="I31" s="2"/>
      <c r="J31" s="2"/>
      <c r="K31" s="2"/>
      <c r="L31" s="2"/>
    </row>
    <row r="32" spans="1:12" x14ac:dyDescent="0.25">
      <c r="A32" s="153"/>
      <c r="B32" s="67" t="s">
        <v>286</v>
      </c>
      <c r="C32" s="2" t="s">
        <v>19</v>
      </c>
      <c r="D32" s="2">
        <v>1.02</v>
      </c>
      <c r="E32" s="2">
        <f>E30*D32</f>
        <v>4.08</v>
      </c>
      <c r="F32" s="68"/>
      <c r="G32" s="2"/>
      <c r="H32" s="2"/>
      <c r="I32" s="2"/>
      <c r="J32" s="2"/>
      <c r="K32" s="2"/>
      <c r="L32" s="2"/>
    </row>
    <row r="33" spans="1:12" x14ac:dyDescent="0.25">
      <c r="A33" s="174"/>
      <c r="B33" s="67" t="s">
        <v>48</v>
      </c>
      <c r="C33" s="2" t="s">
        <v>16</v>
      </c>
      <c r="D33" s="2">
        <v>0.25</v>
      </c>
      <c r="E33" s="2">
        <f>E30*D33</f>
        <v>1</v>
      </c>
      <c r="F33" s="68"/>
      <c r="G33" s="2"/>
      <c r="H33" s="2"/>
      <c r="I33" s="2"/>
      <c r="J33" s="2"/>
      <c r="K33" s="2"/>
      <c r="L33" s="2"/>
    </row>
    <row r="34" spans="1:12" x14ac:dyDescent="0.25">
      <c r="A34" s="152">
        <v>7</v>
      </c>
      <c r="B34" s="58" t="s">
        <v>69</v>
      </c>
      <c r="C34" s="65" t="s">
        <v>21</v>
      </c>
      <c r="D34" s="65"/>
      <c r="E34" s="65">
        <v>3</v>
      </c>
      <c r="F34" s="66"/>
      <c r="G34" s="65"/>
      <c r="H34" s="65"/>
      <c r="I34" s="65"/>
      <c r="J34" s="65"/>
      <c r="K34" s="65"/>
      <c r="L34" s="65"/>
    </row>
    <row r="35" spans="1:12" x14ac:dyDescent="0.25">
      <c r="A35" s="153"/>
      <c r="B35" s="67" t="s">
        <v>15</v>
      </c>
      <c r="C35" s="2" t="s">
        <v>16</v>
      </c>
      <c r="D35" s="2">
        <v>1</v>
      </c>
      <c r="E35" s="2">
        <f>E34*D35</f>
        <v>3</v>
      </c>
      <c r="F35" s="120"/>
      <c r="G35" s="99"/>
      <c r="H35" s="2"/>
      <c r="I35" s="99"/>
      <c r="J35" s="120"/>
      <c r="K35" s="120"/>
      <c r="L35" s="99"/>
    </row>
    <row r="36" spans="1:12" x14ac:dyDescent="0.25">
      <c r="A36" s="174"/>
      <c r="B36" s="67" t="s">
        <v>70</v>
      </c>
      <c r="C36" s="2" t="s">
        <v>21</v>
      </c>
      <c r="D36" s="2">
        <v>1</v>
      </c>
      <c r="E36" s="2">
        <f>E34*D36</f>
        <v>3</v>
      </c>
      <c r="F36" s="120"/>
      <c r="G36" s="99"/>
      <c r="H36" s="120"/>
      <c r="I36" s="99"/>
      <c r="J36" s="120"/>
      <c r="K36" s="120"/>
      <c r="L36" s="99"/>
    </row>
    <row r="37" spans="1:12" x14ac:dyDescent="0.25">
      <c r="A37" s="152">
        <v>8</v>
      </c>
      <c r="B37" s="58" t="s">
        <v>71</v>
      </c>
      <c r="C37" s="65" t="s">
        <v>21</v>
      </c>
      <c r="D37" s="65"/>
      <c r="E37" s="65">
        <v>3</v>
      </c>
      <c r="F37" s="66"/>
      <c r="G37" s="65"/>
      <c r="H37" s="65"/>
      <c r="I37" s="65"/>
      <c r="J37" s="65"/>
      <c r="K37" s="65"/>
      <c r="L37" s="65"/>
    </row>
    <row r="38" spans="1:12" x14ac:dyDescent="0.25">
      <c r="A38" s="153"/>
      <c r="B38" s="67" t="s">
        <v>15</v>
      </c>
      <c r="C38" s="2" t="s">
        <v>16</v>
      </c>
      <c r="D38" s="2">
        <v>1</v>
      </c>
      <c r="E38" s="2">
        <f>E37*D38</f>
        <v>3</v>
      </c>
      <c r="F38" s="120"/>
      <c r="G38" s="99"/>
      <c r="H38" s="2"/>
      <c r="I38" s="99"/>
      <c r="J38" s="120"/>
      <c r="K38" s="120"/>
      <c r="L38" s="99"/>
    </row>
    <row r="39" spans="1:12" x14ac:dyDescent="0.25">
      <c r="A39" s="174"/>
      <c r="B39" s="67" t="s">
        <v>71</v>
      </c>
      <c r="C39" s="2" t="s">
        <v>21</v>
      </c>
      <c r="D39" s="2">
        <v>1</v>
      </c>
      <c r="E39" s="2">
        <f>E37*D39</f>
        <v>3</v>
      </c>
      <c r="F39" s="120"/>
      <c r="G39" s="99"/>
      <c r="H39" s="120"/>
      <c r="I39" s="99"/>
      <c r="J39" s="120"/>
      <c r="K39" s="120"/>
      <c r="L39" s="99"/>
    </row>
    <row r="40" spans="1:12" x14ac:dyDescent="0.25">
      <c r="A40" s="152">
        <v>9</v>
      </c>
      <c r="B40" s="58" t="s">
        <v>72</v>
      </c>
      <c r="C40" s="65" t="s">
        <v>21</v>
      </c>
      <c r="D40" s="65"/>
      <c r="E40" s="65">
        <v>3</v>
      </c>
      <c r="F40" s="66"/>
      <c r="G40" s="65"/>
      <c r="H40" s="65"/>
      <c r="I40" s="65"/>
      <c r="J40" s="65"/>
      <c r="K40" s="65"/>
      <c r="L40" s="65"/>
    </row>
    <row r="41" spans="1:12" x14ac:dyDescent="0.25">
      <c r="A41" s="153"/>
      <c r="B41" s="67" t="s">
        <v>15</v>
      </c>
      <c r="C41" s="2" t="s">
        <v>16</v>
      </c>
      <c r="D41" s="2">
        <v>1</v>
      </c>
      <c r="E41" s="2">
        <f>E40*D41</f>
        <v>3</v>
      </c>
      <c r="F41" s="120"/>
      <c r="G41" s="99"/>
      <c r="H41" s="2"/>
      <c r="I41" s="99"/>
      <c r="J41" s="120"/>
      <c r="K41" s="120"/>
      <c r="L41" s="99"/>
    </row>
    <row r="42" spans="1:12" x14ac:dyDescent="0.25">
      <c r="A42" s="174"/>
      <c r="B42" s="67" t="s">
        <v>73</v>
      </c>
      <c r="C42" s="2" t="s">
        <v>21</v>
      </c>
      <c r="D42" s="2">
        <v>1</v>
      </c>
      <c r="E42" s="2">
        <f>E40*D42</f>
        <v>3</v>
      </c>
      <c r="F42" s="120"/>
      <c r="G42" s="99"/>
      <c r="H42" s="120"/>
      <c r="I42" s="99"/>
      <c r="J42" s="120"/>
      <c r="K42" s="120"/>
      <c r="L42" s="99"/>
    </row>
    <row r="43" spans="1:12" x14ac:dyDescent="0.25">
      <c r="A43" s="153">
        <v>10</v>
      </c>
      <c r="B43" s="58" t="s">
        <v>74</v>
      </c>
      <c r="C43" s="65" t="s">
        <v>21</v>
      </c>
      <c r="D43" s="65"/>
      <c r="E43" s="65">
        <v>3</v>
      </c>
      <c r="F43" s="66"/>
      <c r="G43" s="65"/>
      <c r="H43" s="65"/>
      <c r="I43" s="65"/>
      <c r="J43" s="65"/>
      <c r="K43" s="65"/>
      <c r="L43" s="65"/>
    </row>
    <row r="44" spans="1:12" x14ac:dyDescent="0.25">
      <c r="A44" s="153"/>
      <c r="B44" s="67" t="s">
        <v>15</v>
      </c>
      <c r="C44" s="2" t="s">
        <v>16</v>
      </c>
      <c r="D44" s="2">
        <v>1</v>
      </c>
      <c r="E44" s="2">
        <f>E43*D44</f>
        <v>3</v>
      </c>
      <c r="F44" s="120"/>
      <c r="G44" s="99"/>
      <c r="H44" s="2"/>
      <c r="I44" s="99"/>
      <c r="J44" s="120"/>
      <c r="K44" s="120"/>
      <c r="L44" s="99"/>
    </row>
    <row r="45" spans="1:12" x14ac:dyDescent="0.25">
      <c r="A45" s="174"/>
      <c r="B45" s="67" t="s">
        <v>74</v>
      </c>
      <c r="C45" s="2" t="s">
        <v>21</v>
      </c>
      <c r="D45" s="2">
        <v>1</v>
      </c>
      <c r="E45" s="2">
        <f>E43*D45</f>
        <v>3</v>
      </c>
      <c r="F45" s="120"/>
      <c r="G45" s="99"/>
      <c r="H45" s="120"/>
      <c r="I45" s="99"/>
      <c r="J45" s="120"/>
      <c r="K45" s="120"/>
      <c r="L45" s="99"/>
    </row>
    <row r="46" spans="1:12" x14ac:dyDescent="0.25">
      <c r="A46" s="175" t="s">
        <v>75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</row>
    <row r="47" spans="1:12" ht="25.5" x14ac:dyDescent="0.25">
      <c r="A47" s="154">
        <v>1</v>
      </c>
      <c r="B47" s="63" t="s">
        <v>127</v>
      </c>
      <c r="C47" s="65" t="s">
        <v>21</v>
      </c>
      <c r="D47" s="65"/>
      <c r="E47" s="65">
        <v>1</v>
      </c>
      <c r="F47" s="66"/>
      <c r="G47" s="65"/>
      <c r="H47" s="65"/>
      <c r="I47" s="65"/>
      <c r="J47" s="65"/>
      <c r="K47" s="65"/>
      <c r="L47" s="65"/>
    </row>
    <row r="48" spans="1:12" x14ac:dyDescent="0.25">
      <c r="A48" s="155"/>
      <c r="B48" s="67" t="s">
        <v>15</v>
      </c>
      <c r="C48" s="2" t="s">
        <v>16</v>
      </c>
      <c r="D48" s="2">
        <v>1</v>
      </c>
      <c r="E48" s="2">
        <f>E47*D48</f>
        <v>1</v>
      </c>
      <c r="F48" s="99"/>
      <c r="G48" s="99"/>
      <c r="H48" s="120"/>
      <c r="I48" s="99"/>
      <c r="J48" s="99"/>
      <c r="K48" s="99"/>
      <c r="L48" s="99"/>
    </row>
    <row r="49" spans="1:12" ht="25.5" x14ac:dyDescent="0.25">
      <c r="A49" s="155"/>
      <c r="B49" s="79" t="s">
        <v>130</v>
      </c>
      <c r="C49" s="2" t="s">
        <v>21</v>
      </c>
      <c r="D49" s="2">
        <v>1</v>
      </c>
      <c r="E49" s="2">
        <f>E47*D49</f>
        <v>1</v>
      </c>
      <c r="F49" s="8"/>
      <c r="G49" s="8"/>
      <c r="H49" s="8"/>
      <c r="I49" s="8"/>
      <c r="J49" s="8"/>
      <c r="K49" s="8"/>
      <c r="L49" s="8"/>
    </row>
    <row r="50" spans="1:12" x14ac:dyDescent="0.25">
      <c r="A50" s="159"/>
      <c r="B50" s="67" t="s">
        <v>128</v>
      </c>
      <c r="C50" s="2" t="s">
        <v>21</v>
      </c>
      <c r="D50" s="2">
        <v>1</v>
      </c>
      <c r="E50" s="2">
        <f>E47*D50</f>
        <v>1</v>
      </c>
      <c r="F50" s="8"/>
      <c r="G50" s="8"/>
      <c r="H50" s="8"/>
      <c r="I50" s="8"/>
      <c r="J50" s="8"/>
      <c r="K50" s="8"/>
      <c r="L50" s="8"/>
    </row>
    <row r="51" spans="1:12" x14ac:dyDescent="0.25">
      <c r="A51" s="154">
        <v>2</v>
      </c>
      <c r="B51" s="63" t="s">
        <v>180</v>
      </c>
      <c r="C51" s="65" t="s">
        <v>21</v>
      </c>
      <c r="D51" s="65"/>
      <c r="E51" s="65">
        <v>1</v>
      </c>
      <c r="F51" s="66"/>
      <c r="G51" s="65"/>
      <c r="H51" s="65"/>
      <c r="I51" s="65"/>
      <c r="J51" s="65"/>
      <c r="K51" s="65"/>
      <c r="L51" s="65"/>
    </row>
    <row r="52" spans="1:12" x14ac:dyDescent="0.25">
      <c r="A52" s="155"/>
      <c r="B52" s="67" t="s">
        <v>15</v>
      </c>
      <c r="C52" s="2" t="s">
        <v>16</v>
      </c>
      <c r="D52" s="2">
        <v>1</v>
      </c>
      <c r="E52" s="2">
        <f>E51*D52</f>
        <v>1</v>
      </c>
      <c r="F52" s="99"/>
      <c r="G52" s="99"/>
      <c r="H52" s="120"/>
      <c r="I52" s="99"/>
      <c r="J52" s="99"/>
      <c r="K52" s="99"/>
      <c r="L52" s="99"/>
    </row>
    <row r="53" spans="1:12" ht="25.5" x14ac:dyDescent="0.25">
      <c r="A53" s="159"/>
      <c r="B53" s="79" t="s">
        <v>129</v>
      </c>
      <c r="C53" s="2" t="s">
        <v>21</v>
      </c>
      <c r="D53" s="2">
        <v>1</v>
      </c>
      <c r="E53" s="2">
        <f>E51*D53</f>
        <v>1</v>
      </c>
      <c r="F53" s="8"/>
      <c r="G53" s="8"/>
      <c r="H53" s="8"/>
      <c r="I53" s="8"/>
      <c r="J53" s="8"/>
      <c r="K53" s="8"/>
      <c r="L53" s="8"/>
    </row>
    <row r="54" spans="1:12" x14ac:dyDescent="0.25">
      <c r="A54" s="152">
        <v>3</v>
      </c>
      <c r="B54" s="58" t="s">
        <v>76</v>
      </c>
      <c r="C54" s="65" t="s">
        <v>21</v>
      </c>
      <c r="D54" s="65"/>
      <c r="E54" s="65">
        <v>2</v>
      </c>
      <c r="F54" s="66"/>
      <c r="G54" s="65"/>
      <c r="H54" s="65"/>
      <c r="I54" s="65"/>
      <c r="J54" s="65"/>
      <c r="K54" s="65"/>
      <c r="L54" s="65"/>
    </row>
    <row r="55" spans="1:12" x14ac:dyDescent="0.25">
      <c r="A55" s="153"/>
      <c r="B55" s="67" t="s">
        <v>15</v>
      </c>
      <c r="C55" s="2" t="s">
        <v>16</v>
      </c>
      <c r="D55" s="2">
        <v>1</v>
      </c>
      <c r="E55" s="2">
        <f>E54*D55</f>
        <v>2</v>
      </c>
      <c r="F55" s="68"/>
      <c r="G55" s="2"/>
      <c r="H55" s="2"/>
      <c r="I55" s="2"/>
      <c r="J55" s="2"/>
      <c r="K55" s="2"/>
      <c r="L55" s="2"/>
    </row>
    <row r="56" spans="1:12" x14ac:dyDescent="0.25">
      <c r="A56" s="153"/>
      <c r="B56" s="67" t="s">
        <v>100</v>
      </c>
      <c r="C56" s="2" t="s">
        <v>21</v>
      </c>
      <c r="D56" s="2">
        <v>1</v>
      </c>
      <c r="E56" s="2">
        <f>E55*D56</f>
        <v>2</v>
      </c>
      <c r="F56" s="68"/>
      <c r="G56" s="2"/>
      <c r="H56" s="2"/>
      <c r="I56" s="2"/>
      <c r="J56" s="2"/>
      <c r="K56" s="2"/>
      <c r="L56" s="2"/>
    </row>
    <row r="57" spans="1:12" x14ac:dyDescent="0.25">
      <c r="A57" s="153"/>
      <c r="B57" s="67" t="s">
        <v>17</v>
      </c>
      <c r="C57" s="2" t="s">
        <v>16</v>
      </c>
      <c r="D57" s="2">
        <v>1</v>
      </c>
      <c r="E57" s="2">
        <f>E56*D57</f>
        <v>2</v>
      </c>
      <c r="F57" s="68"/>
      <c r="G57" s="2"/>
      <c r="H57" s="2"/>
      <c r="I57" s="2"/>
      <c r="J57" s="2"/>
      <c r="K57" s="2"/>
      <c r="L57" s="2"/>
    </row>
    <row r="58" spans="1:12" x14ac:dyDescent="0.25">
      <c r="A58" s="152">
        <v>4</v>
      </c>
      <c r="B58" s="58" t="s">
        <v>287</v>
      </c>
      <c r="C58" s="65" t="s">
        <v>21</v>
      </c>
      <c r="D58" s="65"/>
      <c r="E58" s="65">
        <v>2</v>
      </c>
      <c r="F58" s="66"/>
      <c r="G58" s="65"/>
      <c r="H58" s="66"/>
      <c r="I58" s="66"/>
      <c r="J58" s="66"/>
      <c r="K58" s="66"/>
      <c r="L58" s="66"/>
    </row>
    <row r="59" spans="1:12" x14ac:dyDescent="0.25">
      <c r="A59" s="153"/>
      <c r="B59" s="67" t="s">
        <v>15</v>
      </c>
      <c r="C59" s="2" t="s">
        <v>16</v>
      </c>
      <c r="D59" s="2">
        <v>1</v>
      </c>
      <c r="E59" s="2">
        <f>E58*D59</f>
        <v>2</v>
      </c>
      <c r="F59" s="68"/>
      <c r="G59" s="2"/>
      <c r="H59" s="68"/>
      <c r="I59" s="68"/>
      <c r="J59" s="68"/>
      <c r="K59" s="68"/>
      <c r="L59" s="68"/>
    </row>
    <row r="60" spans="1:12" x14ac:dyDescent="0.25">
      <c r="A60" s="153"/>
      <c r="B60" s="67" t="s">
        <v>133</v>
      </c>
      <c r="C60" s="2" t="s">
        <v>21</v>
      </c>
      <c r="D60" s="2">
        <v>1</v>
      </c>
      <c r="E60" s="2">
        <f>E59*D60</f>
        <v>2</v>
      </c>
      <c r="F60" s="68"/>
      <c r="G60" s="2"/>
      <c r="H60" s="68"/>
      <c r="I60" s="68"/>
      <c r="J60" s="68"/>
      <c r="K60" s="68"/>
      <c r="L60" s="68"/>
    </row>
    <row r="61" spans="1:12" x14ac:dyDescent="0.25">
      <c r="A61" s="174"/>
      <c r="B61" s="67" t="s">
        <v>17</v>
      </c>
      <c r="C61" s="2" t="s">
        <v>16</v>
      </c>
      <c r="D61" s="2">
        <v>1</v>
      </c>
      <c r="E61" s="2">
        <f>E60*D61</f>
        <v>2</v>
      </c>
      <c r="F61" s="68"/>
      <c r="G61" s="2"/>
      <c r="H61" s="68"/>
      <c r="I61" s="68"/>
      <c r="J61" s="68"/>
      <c r="K61" s="68"/>
      <c r="L61" s="68"/>
    </row>
    <row r="62" spans="1:12" x14ac:dyDescent="0.25">
      <c r="A62" s="153">
        <v>5</v>
      </c>
      <c r="B62" s="58" t="s">
        <v>288</v>
      </c>
      <c r="C62" s="65" t="s">
        <v>21</v>
      </c>
      <c r="D62" s="65"/>
      <c r="E62" s="65">
        <v>1</v>
      </c>
      <c r="F62" s="66"/>
      <c r="G62" s="65"/>
      <c r="H62" s="65"/>
      <c r="I62" s="65"/>
      <c r="J62" s="65"/>
      <c r="K62" s="65"/>
      <c r="L62" s="65"/>
    </row>
    <row r="63" spans="1:12" x14ac:dyDescent="0.25">
      <c r="A63" s="153"/>
      <c r="B63" s="67" t="s">
        <v>15</v>
      </c>
      <c r="C63" s="2" t="s">
        <v>16</v>
      </c>
      <c r="D63" s="2">
        <v>1</v>
      </c>
      <c r="E63" s="2">
        <f>E62*D63</f>
        <v>1</v>
      </c>
      <c r="F63" s="68"/>
      <c r="G63" s="2"/>
      <c r="H63" s="2"/>
      <c r="I63" s="2"/>
      <c r="J63" s="2"/>
      <c r="K63" s="2"/>
      <c r="L63" s="2"/>
    </row>
    <row r="64" spans="1:12" x14ac:dyDescent="0.25">
      <c r="A64" s="153"/>
      <c r="B64" s="67" t="s">
        <v>100</v>
      </c>
      <c r="C64" s="2" t="s">
        <v>21</v>
      </c>
      <c r="D64" s="2">
        <v>1</v>
      </c>
      <c r="E64" s="2">
        <f>E63*D64</f>
        <v>1</v>
      </c>
      <c r="F64" s="68"/>
      <c r="G64" s="2"/>
      <c r="H64" s="2"/>
      <c r="I64" s="2"/>
      <c r="J64" s="2"/>
      <c r="K64" s="2"/>
      <c r="L64" s="2"/>
    </row>
    <row r="65" spans="1:12" x14ac:dyDescent="0.25">
      <c r="A65" s="153"/>
      <c r="B65" s="67" t="s">
        <v>17</v>
      </c>
      <c r="C65" s="2" t="s">
        <v>16</v>
      </c>
      <c r="D65" s="2">
        <v>1</v>
      </c>
      <c r="E65" s="2">
        <f>E64*D65</f>
        <v>1</v>
      </c>
      <c r="F65" s="68"/>
      <c r="G65" s="2"/>
      <c r="H65" s="2"/>
      <c r="I65" s="2"/>
      <c r="J65" s="2"/>
      <c r="K65" s="2"/>
      <c r="L65" s="2"/>
    </row>
    <row r="66" spans="1:12" x14ac:dyDescent="0.25">
      <c r="A66" s="153">
        <v>6</v>
      </c>
      <c r="B66" s="58" t="s">
        <v>289</v>
      </c>
      <c r="C66" s="65" t="s">
        <v>21</v>
      </c>
      <c r="D66" s="65"/>
      <c r="E66" s="65">
        <v>1</v>
      </c>
      <c r="F66" s="66"/>
      <c r="G66" s="65"/>
      <c r="H66" s="66"/>
      <c r="I66" s="66"/>
      <c r="J66" s="66"/>
      <c r="K66" s="66"/>
      <c r="L66" s="66"/>
    </row>
    <row r="67" spans="1:12" x14ac:dyDescent="0.25">
      <c r="A67" s="153"/>
      <c r="B67" s="67" t="s">
        <v>15</v>
      </c>
      <c r="C67" s="2" t="s">
        <v>16</v>
      </c>
      <c r="D67" s="2">
        <v>1</v>
      </c>
      <c r="E67" s="2">
        <f>E66*D67</f>
        <v>1</v>
      </c>
      <c r="F67" s="68"/>
      <c r="G67" s="2"/>
      <c r="H67" s="68"/>
      <c r="I67" s="68"/>
      <c r="J67" s="68"/>
      <c r="K67" s="68"/>
      <c r="L67" s="68"/>
    </row>
    <row r="68" spans="1:12" x14ac:dyDescent="0.25">
      <c r="A68" s="153"/>
      <c r="B68" s="67" t="s">
        <v>133</v>
      </c>
      <c r="C68" s="2" t="s">
        <v>21</v>
      </c>
      <c r="D68" s="2">
        <v>1</v>
      </c>
      <c r="E68" s="2">
        <f>E67*D68</f>
        <v>1</v>
      </c>
      <c r="F68" s="68"/>
      <c r="G68" s="2"/>
      <c r="H68" s="68"/>
      <c r="I68" s="68"/>
      <c r="J68" s="68"/>
      <c r="K68" s="68"/>
      <c r="L68" s="68"/>
    </row>
    <row r="69" spans="1:12" x14ac:dyDescent="0.25">
      <c r="A69" s="174"/>
      <c r="B69" s="67" t="s">
        <v>17</v>
      </c>
      <c r="C69" s="2" t="s">
        <v>16</v>
      </c>
      <c r="D69" s="2">
        <v>1</v>
      </c>
      <c r="E69" s="2">
        <f>E68*D69</f>
        <v>1</v>
      </c>
      <c r="F69" s="68"/>
      <c r="G69" s="2"/>
      <c r="H69" s="68"/>
      <c r="I69" s="68"/>
      <c r="J69" s="68"/>
      <c r="K69" s="68"/>
      <c r="L69" s="68"/>
    </row>
    <row r="70" spans="1:12" x14ac:dyDescent="0.25">
      <c r="A70" s="152">
        <v>7</v>
      </c>
      <c r="B70" s="58" t="s">
        <v>131</v>
      </c>
      <c r="C70" s="65" t="s">
        <v>21</v>
      </c>
      <c r="D70" s="65"/>
      <c r="E70" s="65">
        <v>2</v>
      </c>
      <c r="F70" s="66"/>
      <c r="G70" s="65"/>
      <c r="H70" s="65"/>
      <c r="I70" s="65"/>
      <c r="J70" s="65"/>
      <c r="K70" s="65"/>
      <c r="L70" s="65"/>
    </row>
    <row r="71" spans="1:12" x14ac:dyDescent="0.25">
      <c r="A71" s="153"/>
      <c r="B71" s="67" t="s">
        <v>15</v>
      </c>
      <c r="C71" s="2" t="s">
        <v>16</v>
      </c>
      <c r="D71" s="2">
        <v>1</v>
      </c>
      <c r="E71" s="2">
        <f>E70*D71</f>
        <v>2</v>
      </c>
      <c r="F71" s="68"/>
      <c r="G71" s="2"/>
      <c r="H71" s="2"/>
      <c r="I71" s="2"/>
      <c r="J71" s="2"/>
      <c r="K71" s="2"/>
      <c r="L71" s="2"/>
    </row>
    <row r="72" spans="1:12" x14ac:dyDescent="0.25">
      <c r="A72" s="153"/>
      <c r="B72" s="67" t="s">
        <v>132</v>
      </c>
      <c r="C72" s="2" t="s">
        <v>21</v>
      </c>
      <c r="D72" s="2">
        <v>1</v>
      </c>
      <c r="E72" s="2">
        <f>E70*D72</f>
        <v>2</v>
      </c>
      <c r="F72" s="68"/>
      <c r="G72" s="2"/>
      <c r="H72" s="2"/>
      <c r="I72" s="2"/>
      <c r="J72" s="2"/>
      <c r="K72" s="2"/>
      <c r="L72" s="2"/>
    </row>
    <row r="73" spans="1:12" x14ac:dyDescent="0.25">
      <c r="A73" s="174"/>
      <c r="B73" s="67" t="s">
        <v>17</v>
      </c>
      <c r="C73" s="2" t="s">
        <v>16</v>
      </c>
      <c r="D73" s="2">
        <v>2</v>
      </c>
      <c r="E73" s="2">
        <f>E70*D73</f>
        <v>4</v>
      </c>
      <c r="F73" s="68"/>
      <c r="G73" s="2"/>
      <c r="H73" s="2"/>
      <c r="I73" s="2"/>
      <c r="J73" s="2"/>
      <c r="K73" s="2"/>
      <c r="L73" s="2"/>
    </row>
    <row r="74" spans="1:12" ht="25.5" x14ac:dyDescent="0.25">
      <c r="A74" s="152">
        <v>8</v>
      </c>
      <c r="B74" s="63" t="s">
        <v>290</v>
      </c>
      <c r="C74" s="65" t="s">
        <v>21</v>
      </c>
      <c r="D74" s="65"/>
      <c r="E74" s="65">
        <v>1</v>
      </c>
      <c r="F74" s="66"/>
      <c r="G74" s="65"/>
      <c r="H74" s="65"/>
      <c r="I74" s="65"/>
      <c r="J74" s="65"/>
      <c r="K74" s="65"/>
      <c r="L74" s="65"/>
    </row>
    <row r="75" spans="1:12" x14ac:dyDescent="0.25">
      <c r="A75" s="153"/>
      <c r="B75" s="67" t="s">
        <v>15</v>
      </c>
      <c r="C75" s="2" t="s">
        <v>16</v>
      </c>
      <c r="D75" s="2">
        <v>1</v>
      </c>
      <c r="E75" s="2">
        <f>E74*D75</f>
        <v>1</v>
      </c>
      <c r="F75" s="68"/>
      <c r="G75" s="2"/>
      <c r="H75" s="2"/>
      <c r="I75" s="2"/>
      <c r="J75" s="2"/>
      <c r="K75" s="2"/>
      <c r="L75" s="2"/>
    </row>
    <row r="76" spans="1:12" ht="25.5" x14ac:dyDescent="0.25">
      <c r="A76" s="153"/>
      <c r="B76" s="79" t="s">
        <v>291</v>
      </c>
      <c r="C76" s="2" t="s">
        <v>21</v>
      </c>
      <c r="D76" s="2">
        <v>1</v>
      </c>
      <c r="E76" s="2">
        <f>E75*D76</f>
        <v>1</v>
      </c>
      <c r="F76" s="68"/>
      <c r="G76" s="2"/>
      <c r="H76" s="2"/>
      <c r="I76" s="2"/>
      <c r="J76" s="2"/>
      <c r="K76" s="2"/>
      <c r="L76" s="2"/>
    </row>
    <row r="77" spans="1:12" x14ac:dyDescent="0.25">
      <c r="A77" s="174"/>
      <c r="B77" s="67" t="s">
        <v>48</v>
      </c>
      <c r="C77" s="2" t="s">
        <v>16</v>
      </c>
      <c r="D77" s="2">
        <v>1</v>
      </c>
      <c r="E77" s="2">
        <f>E76*D77</f>
        <v>1</v>
      </c>
      <c r="F77" s="68"/>
      <c r="G77" s="2"/>
      <c r="H77" s="2"/>
      <c r="I77" s="2"/>
      <c r="J77" s="2"/>
      <c r="K77" s="2"/>
      <c r="L77" s="2"/>
    </row>
    <row r="78" spans="1:12" x14ac:dyDescent="0.25">
      <c r="A78" s="152">
        <v>9</v>
      </c>
      <c r="B78" s="63" t="s">
        <v>284</v>
      </c>
      <c r="C78" s="65" t="s">
        <v>21</v>
      </c>
      <c r="D78" s="65"/>
      <c r="E78" s="65">
        <v>2</v>
      </c>
      <c r="F78" s="66"/>
      <c r="G78" s="65"/>
      <c r="H78" s="65"/>
      <c r="I78" s="65"/>
      <c r="J78" s="65"/>
      <c r="K78" s="65"/>
      <c r="L78" s="65"/>
    </row>
    <row r="79" spans="1:12" x14ac:dyDescent="0.25">
      <c r="A79" s="153"/>
      <c r="B79" s="67" t="s">
        <v>15</v>
      </c>
      <c r="C79" s="2" t="s">
        <v>16</v>
      </c>
      <c r="D79" s="2">
        <v>1</v>
      </c>
      <c r="E79" s="2">
        <f>E78*D79</f>
        <v>2</v>
      </c>
      <c r="F79" s="68"/>
      <c r="G79" s="2"/>
      <c r="H79" s="2"/>
      <c r="I79" s="2"/>
      <c r="J79" s="2"/>
      <c r="K79" s="2"/>
      <c r="L79" s="2"/>
    </row>
    <row r="80" spans="1:12" x14ac:dyDescent="0.25">
      <c r="A80" s="153"/>
      <c r="B80" s="67" t="s">
        <v>87</v>
      </c>
      <c r="C80" s="2" t="s">
        <v>21</v>
      </c>
      <c r="D80" s="2">
        <v>1</v>
      </c>
      <c r="E80" s="2">
        <f>E79*D80</f>
        <v>2</v>
      </c>
      <c r="F80" s="68"/>
      <c r="G80" s="2"/>
      <c r="H80" s="2"/>
      <c r="I80" s="2"/>
      <c r="J80" s="2"/>
      <c r="K80" s="2"/>
      <c r="L80" s="2"/>
    </row>
    <row r="81" spans="1:12" x14ac:dyDescent="0.25">
      <c r="A81" s="174"/>
      <c r="B81" s="67" t="s">
        <v>48</v>
      </c>
      <c r="C81" s="2" t="s">
        <v>16</v>
      </c>
      <c r="D81" s="2">
        <v>2</v>
      </c>
      <c r="E81" s="2">
        <f>E80*D81</f>
        <v>4</v>
      </c>
      <c r="F81" s="68"/>
      <c r="G81" s="2"/>
      <c r="H81" s="2"/>
      <c r="I81" s="2"/>
      <c r="J81" s="2"/>
      <c r="K81" s="2"/>
      <c r="L81" s="2"/>
    </row>
    <row r="82" spans="1:12" x14ac:dyDescent="0.25">
      <c r="A82" s="152">
        <v>10</v>
      </c>
      <c r="B82" s="58" t="s">
        <v>46</v>
      </c>
      <c r="C82" s="65" t="s">
        <v>21</v>
      </c>
      <c r="D82" s="65"/>
      <c r="E82" s="65">
        <v>1</v>
      </c>
      <c r="F82" s="66"/>
      <c r="G82" s="65"/>
      <c r="H82" s="65"/>
      <c r="I82" s="65"/>
      <c r="J82" s="65"/>
      <c r="K82" s="65"/>
      <c r="L82" s="65"/>
    </row>
    <row r="83" spans="1:12" x14ac:dyDescent="0.25">
      <c r="A83" s="153"/>
      <c r="B83" s="67" t="s">
        <v>15</v>
      </c>
      <c r="C83" s="2" t="s">
        <v>16</v>
      </c>
      <c r="D83" s="2">
        <v>1</v>
      </c>
      <c r="E83" s="2">
        <f>E82*D83</f>
        <v>1</v>
      </c>
      <c r="F83" s="120"/>
      <c r="G83" s="99"/>
      <c r="H83" s="120"/>
      <c r="I83" s="99"/>
      <c r="J83" s="120"/>
      <c r="K83" s="120"/>
      <c r="L83" s="99"/>
    </row>
    <row r="84" spans="1:12" x14ac:dyDescent="0.25">
      <c r="A84" s="153"/>
      <c r="B84" s="67" t="s">
        <v>203</v>
      </c>
      <c r="C84" s="2" t="s">
        <v>21</v>
      </c>
      <c r="D84" s="2">
        <v>1</v>
      </c>
      <c r="E84" s="2">
        <f>E82*D84</f>
        <v>1</v>
      </c>
      <c r="F84" s="121"/>
      <c r="G84" s="122"/>
      <c r="H84" s="121"/>
      <c r="I84" s="122"/>
      <c r="J84" s="121"/>
      <c r="K84" s="121"/>
      <c r="L84" s="122"/>
    </row>
    <row r="85" spans="1:12" x14ac:dyDescent="0.25">
      <c r="A85" s="174"/>
      <c r="B85" s="67" t="s">
        <v>48</v>
      </c>
      <c r="C85" s="2" t="s">
        <v>16</v>
      </c>
      <c r="D85" s="2">
        <v>1</v>
      </c>
      <c r="E85" s="2">
        <f>E82*D85</f>
        <v>1</v>
      </c>
      <c r="F85" s="68"/>
      <c r="G85" s="99"/>
      <c r="H85" s="120"/>
      <c r="I85" s="99"/>
      <c r="J85" s="120"/>
      <c r="K85" s="120"/>
      <c r="L85" s="99"/>
    </row>
    <row r="86" spans="1:12" x14ac:dyDescent="0.25">
      <c r="A86" s="152">
        <v>11</v>
      </c>
      <c r="B86" s="63" t="s">
        <v>44</v>
      </c>
      <c r="C86" s="65" t="s">
        <v>21</v>
      </c>
      <c r="D86" s="65"/>
      <c r="E86" s="65">
        <v>10</v>
      </c>
      <c r="F86" s="66"/>
      <c r="G86" s="65"/>
      <c r="H86" s="65"/>
      <c r="I86" s="65"/>
      <c r="J86" s="65"/>
      <c r="K86" s="65"/>
      <c r="L86" s="65"/>
    </row>
    <row r="87" spans="1:12" x14ac:dyDescent="0.25">
      <c r="A87" s="153"/>
      <c r="B87" s="67" t="s">
        <v>15</v>
      </c>
      <c r="C87" s="2" t="s">
        <v>16</v>
      </c>
      <c r="D87" s="2">
        <v>1</v>
      </c>
      <c r="E87" s="2">
        <f>E86*D87</f>
        <v>10</v>
      </c>
      <c r="F87" s="98"/>
      <c r="G87" s="99"/>
      <c r="H87" s="120"/>
      <c r="I87" s="99"/>
      <c r="J87" s="98"/>
      <c r="K87" s="98"/>
      <c r="L87" s="99"/>
    </row>
    <row r="88" spans="1:12" x14ac:dyDescent="0.25">
      <c r="A88" s="174"/>
      <c r="B88" s="67" t="s">
        <v>45</v>
      </c>
      <c r="C88" s="2" t="s">
        <v>21</v>
      </c>
      <c r="D88" s="123">
        <v>1</v>
      </c>
      <c r="E88" s="2">
        <f>E86*D88</f>
        <v>10</v>
      </c>
      <c r="F88" s="98"/>
      <c r="G88" s="99"/>
      <c r="H88" s="98"/>
      <c r="I88" s="99"/>
      <c r="J88" s="98"/>
      <c r="K88" s="98"/>
      <c r="L88" s="99"/>
    </row>
    <row r="89" spans="1:12" x14ac:dyDescent="0.25">
      <c r="A89" s="3"/>
      <c r="B89" s="11" t="s">
        <v>7</v>
      </c>
      <c r="C89" s="12"/>
      <c r="D89" s="13"/>
      <c r="E89" s="14"/>
      <c r="F89" s="15"/>
      <c r="G89" s="15">
        <f>SUM(G9:G88)</f>
        <v>0</v>
      </c>
      <c r="H89" s="15"/>
      <c r="I89" s="15"/>
      <c r="J89" s="15"/>
      <c r="K89" s="15"/>
      <c r="L89" s="15">
        <f>SUM(L9:L88)</f>
        <v>0</v>
      </c>
    </row>
    <row r="90" spans="1:12" x14ac:dyDescent="0.25">
      <c r="A90" s="3"/>
      <c r="B90" s="6" t="s">
        <v>32</v>
      </c>
      <c r="C90" s="16">
        <v>0.05</v>
      </c>
      <c r="D90" s="13"/>
      <c r="E90" s="14"/>
      <c r="F90" s="15"/>
      <c r="G90" s="15"/>
      <c r="H90" s="15"/>
      <c r="I90" s="15"/>
      <c r="J90" s="15"/>
      <c r="K90" s="15"/>
      <c r="L90" s="7">
        <f>G89*C90</f>
        <v>0</v>
      </c>
    </row>
    <row r="91" spans="1:12" x14ac:dyDescent="0.25">
      <c r="A91" s="3"/>
      <c r="B91" s="17" t="s">
        <v>7</v>
      </c>
      <c r="C91" s="16"/>
      <c r="D91" s="13"/>
      <c r="E91" s="14"/>
      <c r="F91" s="15"/>
      <c r="G91" s="15"/>
      <c r="H91" s="15"/>
      <c r="I91" s="15"/>
      <c r="J91" s="15"/>
      <c r="K91" s="15"/>
      <c r="L91" s="7">
        <f>L90+L89</f>
        <v>0</v>
      </c>
    </row>
    <row r="92" spans="1:12" x14ac:dyDescent="0.25">
      <c r="A92" s="3"/>
      <c r="B92" s="18" t="s">
        <v>33</v>
      </c>
      <c r="C92" s="19">
        <v>0.1</v>
      </c>
      <c r="D92" s="13"/>
      <c r="E92" s="14"/>
      <c r="F92" s="15"/>
      <c r="G92" s="15"/>
      <c r="H92" s="15"/>
      <c r="I92" s="15"/>
      <c r="J92" s="15"/>
      <c r="K92" s="15"/>
      <c r="L92" s="7">
        <f>L91*C92</f>
        <v>0</v>
      </c>
    </row>
    <row r="93" spans="1:12" x14ac:dyDescent="0.25">
      <c r="A93" s="3"/>
      <c r="B93" s="17" t="s">
        <v>7</v>
      </c>
      <c r="C93" s="19"/>
      <c r="D93" s="13"/>
      <c r="E93" s="14"/>
      <c r="F93" s="15"/>
      <c r="G93" s="15"/>
      <c r="H93" s="15"/>
      <c r="I93" s="15"/>
      <c r="J93" s="15"/>
      <c r="K93" s="15"/>
      <c r="L93" s="7">
        <f>L92+L91</f>
        <v>0</v>
      </c>
    </row>
    <row r="94" spans="1:12" x14ac:dyDescent="0.25">
      <c r="A94" s="3"/>
      <c r="B94" s="20" t="s">
        <v>34</v>
      </c>
      <c r="C94" s="16">
        <v>0.08</v>
      </c>
      <c r="D94" s="6"/>
      <c r="E94" s="21"/>
      <c r="F94" s="20"/>
      <c r="G94" s="22"/>
      <c r="H94" s="22"/>
      <c r="I94" s="22"/>
      <c r="J94" s="31"/>
      <c r="K94" s="31"/>
      <c r="L94" s="32">
        <f>L93*C94</f>
        <v>0</v>
      </c>
    </row>
    <row r="95" spans="1:12" x14ac:dyDescent="0.25">
      <c r="A95" s="3"/>
      <c r="B95" s="17" t="s">
        <v>7</v>
      </c>
      <c r="C95" s="24"/>
      <c r="D95" s="24"/>
      <c r="E95" s="24"/>
      <c r="F95" s="24"/>
      <c r="G95" s="25"/>
      <c r="H95" s="25"/>
      <c r="I95" s="25"/>
      <c r="J95" s="25"/>
      <c r="K95" s="25"/>
      <c r="L95" s="8">
        <f>SUM(L93:L94)</f>
        <v>0</v>
      </c>
    </row>
    <row r="96" spans="1:12" x14ac:dyDescent="0.25">
      <c r="A96" s="3"/>
      <c r="B96" s="26" t="s">
        <v>35</v>
      </c>
      <c r="C96" s="27">
        <v>0.05</v>
      </c>
      <c r="D96" s="28"/>
      <c r="E96" s="28"/>
      <c r="F96" s="28"/>
      <c r="G96" s="28"/>
      <c r="H96" s="28"/>
      <c r="I96" s="28"/>
      <c r="J96" s="28"/>
      <c r="K96" s="28"/>
      <c r="L96" s="8">
        <f>L95*C96</f>
        <v>0</v>
      </c>
    </row>
    <row r="97" spans="1:12" x14ac:dyDescent="0.25">
      <c r="A97" s="3"/>
      <c r="B97" s="17" t="s">
        <v>7</v>
      </c>
      <c r="C97" s="29"/>
      <c r="D97" s="28"/>
      <c r="E97" s="28"/>
      <c r="F97" s="28"/>
      <c r="G97" s="28"/>
      <c r="H97" s="28"/>
      <c r="I97" s="28"/>
      <c r="J97" s="28"/>
      <c r="K97" s="28"/>
      <c r="L97" s="8">
        <f>SUM(L95:L96)</f>
        <v>0</v>
      </c>
    </row>
    <row r="98" spans="1:12" x14ac:dyDescent="0.25">
      <c r="A98" s="3"/>
      <c r="B98" s="26" t="s">
        <v>36</v>
      </c>
      <c r="C98" s="27">
        <v>0.18</v>
      </c>
      <c r="D98" s="28"/>
      <c r="E98" s="28"/>
      <c r="F98" s="28"/>
      <c r="G98" s="28"/>
      <c r="H98" s="28"/>
      <c r="I98" s="28"/>
      <c r="J98" s="28"/>
      <c r="K98" s="28"/>
      <c r="L98" s="8">
        <f>L97*C98</f>
        <v>0</v>
      </c>
    </row>
    <row r="99" spans="1:12" x14ac:dyDescent="0.25">
      <c r="A99" s="3"/>
      <c r="B99" s="28" t="s">
        <v>37</v>
      </c>
      <c r="C99" s="28"/>
      <c r="D99" s="28"/>
      <c r="E99" s="28"/>
      <c r="F99" s="28"/>
      <c r="G99" s="28"/>
      <c r="H99" s="28"/>
      <c r="I99" s="28"/>
      <c r="J99" s="28"/>
      <c r="K99" s="28"/>
      <c r="L99" s="30">
        <f>L98+L97</f>
        <v>0</v>
      </c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</sheetData>
  <mergeCells count="33">
    <mergeCell ref="B2:E2"/>
    <mergeCell ref="A40:A42"/>
    <mergeCell ref="A26:A29"/>
    <mergeCell ref="A34:A36"/>
    <mergeCell ref="A37:A39"/>
    <mergeCell ref="D4:F4"/>
    <mergeCell ref="A6:A7"/>
    <mergeCell ref="B6:B7"/>
    <mergeCell ref="C6:C7"/>
    <mergeCell ref="D6:E6"/>
    <mergeCell ref="F6:G6"/>
    <mergeCell ref="A10:A13"/>
    <mergeCell ref="A30:A33"/>
    <mergeCell ref="H6:I6"/>
    <mergeCell ref="J6:K6"/>
    <mergeCell ref="L6:L7"/>
    <mergeCell ref="A9:L9"/>
    <mergeCell ref="A22:A25"/>
    <mergeCell ref="A14:A17"/>
    <mergeCell ref="A18:A21"/>
    <mergeCell ref="A70:A73"/>
    <mergeCell ref="A78:A81"/>
    <mergeCell ref="A82:A85"/>
    <mergeCell ref="A86:A88"/>
    <mergeCell ref="A43:A45"/>
    <mergeCell ref="A46:L46"/>
    <mergeCell ref="A54:A57"/>
    <mergeCell ref="A58:A61"/>
    <mergeCell ref="A47:A50"/>
    <mergeCell ref="A51:A53"/>
    <mergeCell ref="A62:A65"/>
    <mergeCell ref="A66:A69"/>
    <mergeCell ref="A74:A7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47"/>
  <sheetViews>
    <sheetView tabSelected="1" topLeftCell="A2" workbookViewId="0">
      <selection activeCell="P12" sqref="P12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59"/>
    <col min="4" max="4" width="10.42578125" style="59" customWidth="1"/>
    <col min="5" max="11" width="9.140625" style="59"/>
    <col min="12" max="12" width="18.42578125" style="59" customWidth="1"/>
    <col min="13" max="16384" width="9.140625" style="9"/>
  </cols>
  <sheetData>
    <row r="2" spans="1:12" ht="69" customHeight="1" x14ac:dyDescent="0.25">
      <c r="B2" s="161" t="s">
        <v>307</v>
      </c>
      <c r="C2" s="161"/>
      <c r="D2" s="161"/>
    </row>
    <row r="4" spans="1:12" x14ac:dyDescent="0.25">
      <c r="D4" s="162" t="s">
        <v>12</v>
      </c>
      <c r="E4" s="162"/>
      <c r="F4" s="162"/>
    </row>
    <row r="6" spans="1:12" ht="50.25" customHeight="1" x14ac:dyDescent="0.25">
      <c r="A6" s="172" t="s">
        <v>9</v>
      </c>
      <c r="B6" s="163" t="s">
        <v>0</v>
      </c>
      <c r="C6" s="163" t="s">
        <v>1</v>
      </c>
      <c r="D6" s="165" t="s">
        <v>2</v>
      </c>
      <c r="E6" s="166"/>
      <c r="F6" s="165" t="s">
        <v>5</v>
      </c>
      <c r="G6" s="166"/>
      <c r="H6" s="165" t="s">
        <v>8</v>
      </c>
      <c r="I6" s="166"/>
      <c r="J6" s="167" t="s">
        <v>10</v>
      </c>
      <c r="K6" s="168"/>
      <c r="L6" s="163" t="s">
        <v>7</v>
      </c>
    </row>
    <row r="7" spans="1:12" ht="80.25" customHeight="1" x14ac:dyDescent="0.25">
      <c r="A7" s="172"/>
      <c r="B7" s="164"/>
      <c r="C7" s="16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64"/>
    </row>
    <row r="8" spans="1:12" x14ac:dyDescent="0.25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</row>
    <row r="9" spans="1:12" x14ac:dyDescent="0.25">
      <c r="A9" s="175" t="s">
        <v>49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6">
        <v>1</v>
      </c>
      <c r="B10" s="58" t="s">
        <v>135</v>
      </c>
      <c r="C10" s="65" t="s">
        <v>38</v>
      </c>
      <c r="D10" s="65"/>
      <c r="E10" s="65">
        <v>1</v>
      </c>
      <c r="F10" s="66"/>
      <c r="G10" s="66"/>
      <c r="H10" s="66"/>
      <c r="I10" s="66"/>
      <c r="J10" s="66"/>
      <c r="K10" s="66"/>
      <c r="L10" s="66"/>
    </row>
    <row r="11" spans="1:12" x14ac:dyDescent="0.25">
      <c r="A11" s="197"/>
      <c r="B11" s="67" t="s">
        <v>77</v>
      </c>
      <c r="C11" s="2" t="s">
        <v>16</v>
      </c>
      <c r="D11" s="2"/>
      <c r="E11" s="2">
        <v>1</v>
      </c>
      <c r="F11" s="124"/>
      <c r="G11" s="124"/>
      <c r="H11" s="124"/>
      <c r="I11" s="124"/>
      <c r="J11" s="124"/>
      <c r="K11" s="124"/>
      <c r="L11" s="124"/>
    </row>
    <row r="12" spans="1:12" x14ac:dyDescent="0.25">
      <c r="A12" s="198"/>
      <c r="B12" s="67" t="s">
        <v>136</v>
      </c>
      <c r="C12" s="2" t="s">
        <v>21</v>
      </c>
      <c r="D12" s="2">
        <v>1</v>
      </c>
      <c r="E12" s="2">
        <f>D12*E10</f>
        <v>1</v>
      </c>
      <c r="F12" s="68"/>
      <c r="G12" s="68"/>
      <c r="H12" s="68"/>
      <c r="I12" s="68"/>
      <c r="J12" s="68"/>
      <c r="K12" s="68"/>
      <c r="L12" s="68"/>
    </row>
    <row r="13" spans="1:12" ht="25.5" x14ac:dyDescent="0.25">
      <c r="A13" s="152">
        <v>2</v>
      </c>
      <c r="B13" s="63" t="s">
        <v>94</v>
      </c>
      <c r="C13" s="65" t="s">
        <v>19</v>
      </c>
      <c r="D13" s="65"/>
      <c r="E13" s="65">
        <v>450</v>
      </c>
      <c r="F13" s="65"/>
      <c r="G13" s="65"/>
      <c r="H13" s="65"/>
      <c r="I13" s="65"/>
      <c r="J13" s="65"/>
      <c r="K13" s="65"/>
      <c r="L13" s="65"/>
    </row>
    <row r="14" spans="1:12" x14ac:dyDescent="0.25">
      <c r="A14" s="153"/>
      <c r="B14" s="67" t="s">
        <v>15</v>
      </c>
      <c r="C14" s="2" t="s">
        <v>16</v>
      </c>
      <c r="D14" s="2">
        <v>1</v>
      </c>
      <c r="E14" s="2">
        <f>D14*E13</f>
        <v>450</v>
      </c>
      <c r="F14" s="2"/>
      <c r="G14" s="2"/>
      <c r="H14" s="2"/>
      <c r="I14" s="2"/>
      <c r="J14" s="2"/>
      <c r="K14" s="2"/>
      <c r="L14" s="2"/>
    </row>
    <row r="15" spans="1:12" x14ac:dyDescent="0.25">
      <c r="A15" s="153"/>
      <c r="B15" s="67" t="s">
        <v>95</v>
      </c>
      <c r="C15" s="2" t="s">
        <v>19</v>
      </c>
      <c r="D15" s="2">
        <v>1</v>
      </c>
      <c r="E15" s="2">
        <f>D15*E13</f>
        <v>450</v>
      </c>
      <c r="F15" s="68"/>
      <c r="G15" s="2"/>
      <c r="H15" s="2"/>
      <c r="I15" s="2"/>
      <c r="J15" s="2"/>
      <c r="K15" s="2"/>
      <c r="L15" s="2"/>
    </row>
    <row r="16" spans="1:12" x14ac:dyDescent="0.25">
      <c r="A16" s="153"/>
      <c r="B16" s="67" t="s">
        <v>17</v>
      </c>
      <c r="C16" s="2" t="s">
        <v>16</v>
      </c>
      <c r="D16" s="2">
        <v>0.05</v>
      </c>
      <c r="E16" s="2">
        <f>D16*E13</f>
        <v>22.5</v>
      </c>
      <c r="F16" s="68"/>
      <c r="G16" s="2"/>
      <c r="H16" s="2"/>
      <c r="I16" s="2"/>
      <c r="J16" s="2"/>
      <c r="K16" s="2"/>
      <c r="L16" s="2"/>
    </row>
    <row r="17" spans="1:12" ht="25.5" x14ac:dyDescent="0.25">
      <c r="A17" s="152">
        <v>3</v>
      </c>
      <c r="B17" s="63" t="s">
        <v>96</v>
      </c>
      <c r="C17" s="65" t="s">
        <v>19</v>
      </c>
      <c r="D17" s="65"/>
      <c r="E17" s="65">
        <v>55</v>
      </c>
      <c r="F17" s="66"/>
      <c r="G17" s="66"/>
      <c r="H17" s="66"/>
      <c r="I17" s="66"/>
      <c r="J17" s="66"/>
      <c r="K17" s="66"/>
      <c r="L17" s="66"/>
    </row>
    <row r="18" spans="1:12" x14ac:dyDescent="0.25">
      <c r="A18" s="153"/>
      <c r="B18" s="67" t="s">
        <v>15</v>
      </c>
      <c r="C18" s="2" t="s">
        <v>16</v>
      </c>
      <c r="D18" s="2">
        <v>1</v>
      </c>
      <c r="E18" s="2">
        <f>D18*E17</f>
        <v>55</v>
      </c>
      <c r="F18" s="68"/>
      <c r="G18" s="68"/>
      <c r="H18" s="2"/>
      <c r="I18" s="70"/>
      <c r="J18" s="68"/>
      <c r="K18" s="68"/>
      <c r="L18" s="70"/>
    </row>
    <row r="19" spans="1:12" x14ac:dyDescent="0.25">
      <c r="A19" s="153"/>
      <c r="B19" s="67" t="s">
        <v>97</v>
      </c>
      <c r="C19" s="2" t="s">
        <v>19</v>
      </c>
      <c r="D19" s="2">
        <v>1</v>
      </c>
      <c r="E19" s="2">
        <f>D19*E17</f>
        <v>55</v>
      </c>
      <c r="F19" s="68"/>
      <c r="G19" s="68"/>
      <c r="H19" s="68"/>
      <c r="I19" s="68"/>
      <c r="J19" s="68"/>
      <c r="K19" s="68"/>
      <c r="L19" s="70"/>
    </row>
    <row r="20" spans="1:12" x14ac:dyDescent="0.25">
      <c r="A20" s="174"/>
      <c r="B20" s="67" t="s">
        <v>17</v>
      </c>
      <c r="C20" s="2" t="s">
        <v>16</v>
      </c>
      <c r="D20" s="2">
        <v>0.05</v>
      </c>
      <c r="E20" s="2">
        <f>D20*E17</f>
        <v>2.75</v>
      </c>
      <c r="F20" s="68"/>
      <c r="G20" s="68"/>
      <c r="H20" s="68"/>
      <c r="I20" s="68"/>
      <c r="J20" s="68"/>
      <c r="K20" s="68"/>
      <c r="L20" s="70"/>
    </row>
    <row r="21" spans="1:12" ht="25.5" x14ac:dyDescent="0.25">
      <c r="A21" s="152">
        <v>4</v>
      </c>
      <c r="B21" s="63" t="s">
        <v>137</v>
      </c>
      <c r="C21" s="65" t="s">
        <v>19</v>
      </c>
      <c r="D21" s="65"/>
      <c r="E21" s="65">
        <v>35</v>
      </c>
      <c r="F21" s="66"/>
      <c r="G21" s="66"/>
      <c r="H21" s="66"/>
      <c r="I21" s="66"/>
      <c r="J21" s="66"/>
      <c r="K21" s="66"/>
      <c r="L21" s="66"/>
    </row>
    <row r="22" spans="1:12" x14ac:dyDescent="0.25">
      <c r="A22" s="153"/>
      <c r="B22" s="67" t="s">
        <v>15</v>
      </c>
      <c r="C22" s="2" t="s">
        <v>16</v>
      </c>
      <c r="D22" s="2">
        <v>1</v>
      </c>
      <c r="E22" s="2">
        <f>D22*E21</f>
        <v>35</v>
      </c>
      <c r="F22" s="68"/>
      <c r="G22" s="68"/>
      <c r="H22" s="2"/>
      <c r="I22" s="70"/>
      <c r="J22" s="68"/>
      <c r="K22" s="68"/>
      <c r="L22" s="70"/>
    </row>
    <row r="23" spans="1:12" x14ac:dyDescent="0.25">
      <c r="A23" s="153"/>
      <c r="B23" s="67" t="s">
        <v>138</v>
      </c>
      <c r="C23" s="2" t="s">
        <v>19</v>
      </c>
      <c r="D23" s="2">
        <v>1</v>
      </c>
      <c r="E23" s="2">
        <f>D23*E21</f>
        <v>35</v>
      </c>
      <c r="F23" s="68"/>
      <c r="G23" s="68"/>
      <c r="H23" s="68"/>
      <c r="I23" s="68"/>
      <c r="J23" s="68"/>
      <c r="K23" s="68"/>
      <c r="L23" s="70"/>
    </row>
    <row r="24" spans="1:12" x14ac:dyDescent="0.25">
      <c r="A24" s="174"/>
      <c r="B24" s="67" t="s">
        <v>17</v>
      </c>
      <c r="C24" s="2" t="s">
        <v>16</v>
      </c>
      <c r="D24" s="2">
        <v>0.05</v>
      </c>
      <c r="E24" s="2">
        <f>D24*E21</f>
        <v>1.75</v>
      </c>
      <c r="F24" s="68"/>
      <c r="G24" s="68"/>
      <c r="H24" s="68"/>
      <c r="I24" s="68"/>
      <c r="J24" s="68"/>
      <c r="K24" s="68"/>
      <c r="L24" s="70"/>
    </row>
    <row r="25" spans="1:12" ht="25.5" x14ac:dyDescent="0.25">
      <c r="A25" s="152">
        <v>5</v>
      </c>
      <c r="B25" s="63" t="s">
        <v>139</v>
      </c>
      <c r="C25" s="65" t="s">
        <v>19</v>
      </c>
      <c r="D25" s="65"/>
      <c r="E25" s="65">
        <v>15</v>
      </c>
      <c r="F25" s="66"/>
      <c r="G25" s="66"/>
      <c r="H25" s="66"/>
      <c r="I25" s="66"/>
      <c r="J25" s="66"/>
      <c r="K25" s="66"/>
      <c r="L25" s="66"/>
    </row>
    <row r="26" spans="1:12" x14ac:dyDescent="0.25">
      <c r="A26" s="153"/>
      <c r="B26" s="67" t="s">
        <v>15</v>
      </c>
      <c r="C26" s="2" t="s">
        <v>16</v>
      </c>
      <c r="D26" s="2">
        <v>1</v>
      </c>
      <c r="E26" s="2">
        <f>D26*E25</f>
        <v>15</v>
      </c>
      <c r="F26" s="68"/>
      <c r="G26" s="68"/>
      <c r="H26" s="2"/>
      <c r="I26" s="70"/>
      <c r="J26" s="68"/>
      <c r="K26" s="68"/>
      <c r="L26" s="70"/>
    </row>
    <row r="27" spans="1:12" x14ac:dyDescent="0.25">
      <c r="A27" s="153"/>
      <c r="B27" s="67" t="s">
        <v>140</v>
      </c>
      <c r="C27" s="2" t="s">
        <v>19</v>
      </c>
      <c r="D27" s="2">
        <v>1</v>
      </c>
      <c r="E27" s="2">
        <f>D27*E25</f>
        <v>15</v>
      </c>
      <c r="F27" s="68"/>
      <c r="G27" s="68"/>
      <c r="H27" s="68"/>
      <c r="I27" s="68"/>
      <c r="J27" s="68"/>
      <c r="K27" s="68"/>
      <c r="L27" s="70"/>
    </row>
    <row r="28" spans="1:12" x14ac:dyDescent="0.25">
      <c r="A28" s="174"/>
      <c r="B28" s="67" t="s">
        <v>17</v>
      </c>
      <c r="C28" s="2" t="s">
        <v>16</v>
      </c>
      <c r="D28" s="2">
        <v>0.05</v>
      </c>
      <c r="E28" s="2">
        <f>D28*E25</f>
        <v>0.75</v>
      </c>
      <c r="F28" s="68"/>
      <c r="G28" s="68"/>
      <c r="H28" s="68"/>
      <c r="I28" s="68"/>
      <c r="J28" s="68"/>
      <c r="K28" s="68"/>
      <c r="L28" s="70"/>
    </row>
    <row r="29" spans="1:12" x14ac:dyDescent="0.25">
      <c r="A29" s="153">
        <v>6</v>
      </c>
      <c r="B29" s="76" t="s">
        <v>93</v>
      </c>
      <c r="C29" s="74" t="s">
        <v>19</v>
      </c>
      <c r="D29" s="65"/>
      <c r="E29" s="65">
        <v>55</v>
      </c>
      <c r="F29" s="66"/>
      <c r="G29" s="66"/>
      <c r="H29" s="66"/>
      <c r="I29" s="66"/>
      <c r="J29" s="66"/>
      <c r="K29" s="66"/>
      <c r="L29" s="66"/>
    </row>
    <row r="30" spans="1:12" x14ac:dyDescent="0.25">
      <c r="A30" s="153"/>
      <c r="B30" s="67" t="s">
        <v>83</v>
      </c>
      <c r="C30" s="2" t="s">
        <v>16</v>
      </c>
      <c r="D30" s="2">
        <v>1</v>
      </c>
      <c r="E30" s="2">
        <f>D30*E29</f>
        <v>55</v>
      </c>
      <c r="F30" s="124"/>
      <c r="G30" s="124"/>
      <c r="H30" s="2"/>
      <c r="I30" s="124"/>
      <c r="J30" s="124"/>
      <c r="K30" s="124"/>
      <c r="L30" s="124"/>
    </row>
    <row r="31" spans="1:12" x14ac:dyDescent="0.25">
      <c r="A31" s="153"/>
      <c r="B31" s="67" t="s">
        <v>181</v>
      </c>
      <c r="C31" s="2" t="s">
        <v>19</v>
      </c>
      <c r="D31" s="2">
        <v>1</v>
      </c>
      <c r="E31" s="2">
        <f>D31*E29</f>
        <v>55</v>
      </c>
      <c r="F31" s="124"/>
      <c r="G31" s="124"/>
      <c r="H31" s="124"/>
      <c r="I31" s="124"/>
      <c r="J31" s="124"/>
      <c r="K31" s="124"/>
      <c r="L31" s="124"/>
    </row>
    <row r="32" spans="1:12" x14ac:dyDescent="0.25">
      <c r="A32" s="152">
        <v>7</v>
      </c>
      <c r="B32" s="125" t="s">
        <v>292</v>
      </c>
      <c r="C32" s="126" t="s">
        <v>21</v>
      </c>
      <c r="D32" s="6"/>
      <c r="E32" s="127">
        <v>3</v>
      </c>
      <c r="F32" s="6"/>
      <c r="G32" s="128"/>
      <c r="H32" s="101"/>
      <c r="I32" s="6"/>
      <c r="J32" s="101"/>
      <c r="K32" s="6"/>
      <c r="L32" s="128"/>
    </row>
    <row r="33" spans="1:12" x14ac:dyDescent="0.25">
      <c r="A33" s="153"/>
      <c r="B33" s="129" t="s">
        <v>84</v>
      </c>
      <c r="C33" s="130" t="s">
        <v>16</v>
      </c>
      <c r="D33" s="80">
        <v>1</v>
      </c>
      <c r="E33" s="131">
        <f>D33*E32</f>
        <v>3</v>
      </c>
      <c r="F33" s="80"/>
      <c r="G33" s="132"/>
      <c r="H33" s="7"/>
      <c r="I33" s="80"/>
      <c r="J33" s="7"/>
      <c r="K33" s="80"/>
      <c r="L33" s="132"/>
    </row>
    <row r="34" spans="1:12" x14ac:dyDescent="0.25">
      <c r="A34" s="153"/>
      <c r="B34" s="133" t="s">
        <v>293</v>
      </c>
      <c r="C34" s="134" t="s">
        <v>21</v>
      </c>
      <c r="D34" s="80">
        <v>1</v>
      </c>
      <c r="E34" s="8">
        <f>D34*E32</f>
        <v>3</v>
      </c>
      <c r="F34" s="80"/>
      <c r="G34" s="132"/>
      <c r="H34" s="7"/>
      <c r="I34" s="80"/>
      <c r="J34" s="7"/>
      <c r="K34" s="80"/>
      <c r="L34" s="132"/>
    </row>
    <row r="35" spans="1:12" x14ac:dyDescent="0.25">
      <c r="A35" s="153"/>
      <c r="B35" s="133" t="s">
        <v>85</v>
      </c>
      <c r="C35" s="135" t="s">
        <v>21</v>
      </c>
      <c r="D35" s="109"/>
      <c r="E35" s="131">
        <v>2</v>
      </c>
      <c r="F35" s="110"/>
      <c r="G35" s="132"/>
      <c r="H35" s="7"/>
      <c r="I35" s="80"/>
      <c r="J35" s="7"/>
      <c r="K35" s="80"/>
      <c r="L35" s="132"/>
    </row>
    <row r="36" spans="1:12" x14ac:dyDescent="0.25">
      <c r="A36" s="174"/>
      <c r="B36" s="82" t="s">
        <v>48</v>
      </c>
      <c r="C36" s="130" t="s">
        <v>16</v>
      </c>
      <c r="D36" s="80">
        <v>0.5</v>
      </c>
      <c r="E36" s="2">
        <f>D36*E32</f>
        <v>1.5</v>
      </c>
      <c r="F36" s="68"/>
      <c r="G36" s="68"/>
      <c r="H36" s="68"/>
      <c r="I36" s="68"/>
      <c r="J36" s="68"/>
      <c r="K36" s="68"/>
      <c r="L36" s="70"/>
    </row>
    <row r="37" spans="1:12" x14ac:dyDescent="0.25">
      <c r="A37" s="152">
        <v>8</v>
      </c>
      <c r="B37" s="125" t="s">
        <v>294</v>
      </c>
      <c r="C37" s="126" t="s">
        <v>21</v>
      </c>
      <c r="D37" s="6"/>
      <c r="E37" s="127">
        <v>2</v>
      </c>
      <c r="F37" s="6"/>
      <c r="G37" s="128"/>
      <c r="H37" s="101"/>
      <c r="I37" s="6"/>
      <c r="J37" s="101"/>
      <c r="K37" s="6"/>
      <c r="L37" s="128"/>
    </row>
    <row r="38" spans="1:12" x14ac:dyDescent="0.25">
      <c r="A38" s="153"/>
      <c r="B38" s="129" t="s">
        <v>84</v>
      </c>
      <c r="C38" s="130" t="s">
        <v>16</v>
      </c>
      <c r="D38" s="80">
        <v>1</v>
      </c>
      <c r="E38" s="131">
        <f>D38*E37</f>
        <v>2</v>
      </c>
      <c r="F38" s="80"/>
      <c r="G38" s="132"/>
      <c r="H38" s="7"/>
      <c r="I38" s="80"/>
      <c r="J38" s="7"/>
      <c r="K38" s="80"/>
      <c r="L38" s="132"/>
    </row>
    <row r="39" spans="1:12" x14ac:dyDescent="0.25">
      <c r="A39" s="153"/>
      <c r="B39" s="133" t="s">
        <v>295</v>
      </c>
      <c r="C39" s="134" t="s">
        <v>21</v>
      </c>
      <c r="D39" s="80">
        <v>1</v>
      </c>
      <c r="E39" s="8">
        <f>D39*E37</f>
        <v>2</v>
      </c>
      <c r="F39" s="124"/>
      <c r="G39" s="132"/>
      <c r="H39" s="7"/>
      <c r="I39" s="80"/>
      <c r="J39" s="7"/>
      <c r="K39" s="80"/>
      <c r="L39" s="132"/>
    </row>
    <row r="40" spans="1:12" x14ac:dyDescent="0.25">
      <c r="A40" s="153"/>
      <c r="B40" s="133" t="s">
        <v>85</v>
      </c>
      <c r="C40" s="109" t="s">
        <v>21</v>
      </c>
      <c r="D40" s="109"/>
      <c r="E40" s="131">
        <v>1</v>
      </c>
      <c r="F40" s="136"/>
      <c r="G40" s="132"/>
      <c r="H40" s="7"/>
      <c r="I40" s="80"/>
      <c r="J40" s="7"/>
      <c r="K40" s="80"/>
      <c r="L40" s="132"/>
    </row>
    <row r="41" spans="1:12" x14ac:dyDescent="0.25">
      <c r="A41" s="174"/>
      <c r="B41" s="82" t="s">
        <v>48</v>
      </c>
      <c r="C41" s="130" t="s">
        <v>16</v>
      </c>
      <c r="D41" s="80">
        <v>0.5</v>
      </c>
      <c r="E41" s="2">
        <f>D41*E37</f>
        <v>1</v>
      </c>
      <c r="F41" s="68"/>
      <c r="G41" s="68"/>
      <c r="H41" s="68"/>
      <c r="I41" s="68"/>
      <c r="J41" s="68"/>
      <c r="K41" s="68"/>
      <c r="L41" s="70"/>
    </row>
    <row r="42" spans="1:12" x14ac:dyDescent="0.25">
      <c r="A42" s="152">
        <v>9</v>
      </c>
      <c r="B42" s="76" t="s">
        <v>50</v>
      </c>
      <c r="C42" s="74" t="s">
        <v>21</v>
      </c>
      <c r="D42" s="65"/>
      <c r="E42" s="65">
        <v>28</v>
      </c>
      <c r="F42" s="66"/>
      <c r="G42" s="65"/>
      <c r="H42" s="65"/>
      <c r="I42" s="65"/>
      <c r="J42" s="65"/>
      <c r="K42" s="65"/>
      <c r="L42" s="65"/>
    </row>
    <row r="43" spans="1:12" x14ac:dyDescent="0.25">
      <c r="A43" s="153"/>
      <c r="B43" s="67" t="s">
        <v>15</v>
      </c>
      <c r="C43" s="2" t="s">
        <v>16</v>
      </c>
      <c r="D43" s="2">
        <v>1</v>
      </c>
      <c r="E43" s="2">
        <f>D43*E42</f>
        <v>28</v>
      </c>
      <c r="F43" s="2"/>
      <c r="G43" s="2"/>
      <c r="H43" s="7"/>
      <c r="I43" s="2"/>
      <c r="J43" s="2"/>
      <c r="K43" s="2"/>
      <c r="L43" s="2"/>
    </row>
    <row r="44" spans="1:12" x14ac:dyDescent="0.25">
      <c r="A44" s="153"/>
      <c r="B44" s="67" t="s">
        <v>51</v>
      </c>
      <c r="C44" s="2" t="s">
        <v>16</v>
      </c>
      <c r="D44" s="2">
        <v>1.2999999999999999E-2</v>
      </c>
      <c r="E44" s="2">
        <f>D44*E42</f>
        <v>0.36399999999999999</v>
      </c>
      <c r="F44" s="2"/>
      <c r="G44" s="2"/>
      <c r="H44" s="2"/>
      <c r="I44" s="2"/>
      <c r="J44" s="2"/>
      <c r="K44" s="2"/>
      <c r="L44" s="2"/>
    </row>
    <row r="45" spans="1:12" x14ac:dyDescent="0.25">
      <c r="A45" s="153"/>
      <c r="B45" s="67" t="s">
        <v>91</v>
      </c>
      <c r="C45" s="2" t="s">
        <v>21</v>
      </c>
      <c r="D45" s="2">
        <v>1</v>
      </c>
      <c r="E45" s="2">
        <f>D45*E42</f>
        <v>28</v>
      </c>
      <c r="F45" s="68"/>
      <c r="G45" s="2"/>
      <c r="H45" s="2"/>
      <c r="I45" s="2"/>
      <c r="J45" s="2"/>
      <c r="K45" s="2"/>
      <c r="L45" s="2"/>
    </row>
    <row r="46" spans="1:12" x14ac:dyDescent="0.25">
      <c r="A46" s="174"/>
      <c r="B46" s="67" t="s">
        <v>17</v>
      </c>
      <c r="C46" s="2" t="s">
        <v>16</v>
      </c>
      <c r="D46" s="2">
        <v>0.2</v>
      </c>
      <c r="E46" s="2">
        <f>D46*E42</f>
        <v>5.6000000000000005</v>
      </c>
      <c r="F46" s="68"/>
      <c r="G46" s="2"/>
      <c r="H46" s="2"/>
      <c r="I46" s="2"/>
      <c r="J46" s="2"/>
      <c r="K46" s="2"/>
      <c r="L46" s="2"/>
    </row>
    <row r="47" spans="1:12" x14ac:dyDescent="0.25">
      <c r="A47" s="152">
        <v>10</v>
      </c>
      <c r="B47" s="76" t="s">
        <v>296</v>
      </c>
      <c r="C47" s="74" t="s">
        <v>21</v>
      </c>
      <c r="D47" s="65"/>
      <c r="E47" s="65">
        <v>30</v>
      </c>
      <c r="F47" s="66"/>
      <c r="G47" s="65"/>
      <c r="H47" s="65"/>
      <c r="I47" s="65"/>
      <c r="J47" s="65"/>
      <c r="K47" s="65"/>
      <c r="L47" s="65"/>
    </row>
    <row r="48" spans="1:12" x14ac:dyDescent="0.25">
      <c r="A48" s="153"/>
      <c r="B48" s="67" t="s">
        <v>15</v>
      </c>
      <c r="C48" s="2" t="s">
        <v>16</v>
      </c>
      <c r="D48" s="2">
        <v>1</v>
      </c>
      <c r="E48" s="2">
        <f>D48*E47</f>
        <v>30</v>
      </c>
      <c r="F48" s="2"/>
      <c r="G48" s="2"/>
      <c r="H48" s="2"/>
      <c r="I48" s="2"/>
      <c r="J48" s="2"/>
      <c r="K48" s="2"/>
      <c r="L48" s="2"/>
    </row>
    <row r="49" spans="1:12" x14ac:dyDescent="0.25">
      <c r="A49" s="153"/>
      <c r="B49" s="67" t="s">
        <v>52</v>
      </c>
      <c r="C49" s="2" t="s">
        <v>21</v>
      </c>
      <c r="D49" s="2">
        <v>1</v>
      </c>
      <c r="E49" s="2">
        <f>D49*E47</f>
        <v>30</v>
      </c>
      <c r="F49" s="68"/>
      <c r="G49" s="2"/>
      <c r="H49" s="2"/>
      <c r="I49" s="2"/>
      <c r="J49" s="2"/>
      <c r="K49" s="2"/>
      <c r="L49" s="2"/>
    </row>
    <row r="50" spans="1:12" x14ac:dyDescent="0.25">
      <c r="A50" s="174"/>
      <c r="B50" s="67" t="s">
        <v>17</v>
      </c>
      <c r="C50" s="2" t="s">
        <v>16</v>
      </c>
      <c r="D50" s="2">
        <v>0.25</v>
      </c>
      <c r="E50" s="2">
        <f>D50*E47</f>
        <v>7.5</v>
      </c>
      <c r="F50" s="68"/>
      <c r="G50" s="2"/>
      <c r="H50" s="2"/>
      <c r="I50" s="2"/>
      <c r="J50" s="2"/>
      <c r="K50" s="2"/>
      <c r="L50" s="2"/>
    </row>
    <row r="51" spans="1:12" x14ac:dyDescent="0.25">
      <c r="A51" s="152">
        <v>11</v>
      </c>
      <c r="B51" s="137" t="s">
        <v>187</v>
      </c>
      <c r="C51" s="138" t="s">
        <v>21</v>
      </c>
      <c r="D51" s="138"/>
      <c r="E51" s="139">
        <v>4</v>
      </c>
      <c r="F51" s="124"/>
      <c r="G51" s="124"/>
      <c r="H51" s="124"/>
      <c r="I51" s="124"/>
      <c r="J51" s="124"/>
      <c r="K51" s="124"/>
      <c r="L51" s="124"/>
    </row>
    <row r="52" spans="1:12" x14ac:dyDescent="0.25">
      <c r="A52" s="153"/>
      <c r="B52" s="67" t="s">
        <v>207</v>
      </c>
      <c r="C52" s="2" t="s">
        <v>16</v>
      </c>
      <c r="D52" s="2"/>
      <c r="E52" s="2">
        <v>1</v>
      </c>
      <c r="F52" s="68"/>
      <c r="G52" s="68"/>
      <c r="H52" s="68"/>
      <c r="I52" s="124"/>
      <c r="J52" s="124"/>
      <c r="K52" s="124"/>
      <c r="L52" s="124"/>
    </row>
    <row r="53" spans="1:12" x14ac:dyDescent="0.25">
      <c r="A53" s="153"/>
      <c r="B53" s="67" t="s">
        <v>206</v>
      </c>
      <c r="C53" s="2" t="s">
        <v>16</v>
      </c>
      <c r="D53" s="2"/>
      <c r="E53" s="68">
        <f>E55+E56</f>
        <v>4</v>
      </c>
      <c r="F53" s="68"/>
      <c r="G53" s="68"/>
      <c r="H53" s="68"/>
      <c r="I53" s="124"/>
      <c r="J53" s="124"/>
      <c r="K53" s="124"/>
      <c r="L53" s="124"/>
    </row>
    <row r="54" spans="1:12" ht="26.25" x14ac:dyDescent="0.25">
      <c r="A54" s="153"/>
      <c r="B54" s="140" t="s">
        <v>299</v>
      </c>
      <c r="C54" s="141" t="s">
        <v>21</v>
      </c>
      <c r="D54" s="141"/>
      <c r="E54" s="124">
        <v>1</v>
      </c>
      <c r="F54" s="124"/>
      <c r="G54" s="124"/>
      <c r="H54" s="124"/>
      <c r="I54" s="124"/>
      <c r="J54" s="124"/>
      <c r="K54" s="124"/>
      <c r="L54" s="124"/>
    </row>
    <row r="55" spans="1:12" ht="26.25" x14ac:dyDescent="0.25">
      <c r="A55" s="153"/>
      <c r="B55" s="140" t="s">
        <v>297</v>
      </c>
      <c r="C55" s="141" t="s">
        <v>21</v>
      </c>
      <c r="D55" s="141"/>
      <c r="E55" s="124">
        <v>2</v>
      </c>
      <c r="F55" s="124"/>
      <c r="G55" s="124"/>
      <c r="H55" s="124"/>
      <c r="I55" s="124"/>
      <c r="J55" s="124"/>
      <c r="K55" s="124"/>
      <c r="L55" s="124"/>
    </row>
    <row r="56" spans="1:12" x14ac:dyDescent="0.25">
      <c r="A56" s="153"/>
      <c r="B56" s="140" t="s">
        <v>298</v>
      </c>
      <c r="C56" s="141" t="s">
        <v>21</v>
      </c>
      <c r="D56" s="141"/>
      <c r="E56" s="124">
        <v>2</v>
      </c>
      <c r="F56" s="124"/>
      <c r="G56" s="124"/>
      <c r="H56" s="124"/>
      <c r="I56" s="124"/>
      <c r="J56" s="124"/>
      <c r="K56" s="124"/>
      <c r="L56" s="124"/>
    </row>
    <row r="57" spans="1:12" ht="41.25" customHeight="1" x14ac:dyDescent="0.25">
      <c r="A57" s="174"/>
      <c r="B57" s="140" t="s">
        <v>188</v>
      </c>
      <c r="C57" s="141" t="s">
        <v>38</v>
      </c>
      <c r="D57" s="141"/>
      <c r="E57" s="124">
        <v>3</v>
      </c>
      <c r="F57" s="124"/>
      <c r="G57" s="124"/>
      <c r="H57" s="124"/>
      <c r="I57" s="124"/>
      <c r="J57" s="124"/>
      <c r="K57" s="124"/>
      <c r="L57" s="124"/>
    </row>
    <row r="58" spans="1:12" ht="29.25" customHeight="1" x14ac:dyDescent="0.25">
      <c r="A58" s="152">
        <v>12</v>
      </c>
      <c r="B58" s="63" t="s">
        <v>197</v>
      </c>
      <c r="C58" s="65" t="s">
        <v>21</v>
      </c>
      <c r="D58" s="65"/>
      <c r="E58" s="65">
        <v>3</v>
      </c>
      <c r="F58" s="66"/>
      <c r="G58" s="65"/>
      <c r="H58" s="65"/>
      <c r="I58" s="65"/>
      <c r="J58" s="65"/>
      <c r="K58" s="65"/>
      <c r="L58" s="74"/>
    </row>
    <row r="59" spans="1:12" ht="20.25" customHeight="1" x14ac:dyDescent="0.25">
      <c r="A59" s="153"/>
      <c r="B59" s="67" t="s">
        <v>15</v>
      </c>
      <c r="C59" s="2" t="s">
        <v>16</v>
      </c>
      <c r="D59" s="2">
        <v>1</v>
      </c>
      <c r="E59" s="142">
        <f>E58*D59</f>
        <v>3</v>
      </c>
      <c r="F59" s="143"/>
      <c r="G59" s="144"/>
      <c r="H59" s="142"/>
      <c r="I59" s="144"/>
      <c r="J59" s="143"/>
      <c r="K59" s="144"/>
      <c r="L59" s="145"/>
    </row>
    <row r="60" spans="1:12" ht="20.25" customHeight="1" x14ac:dyDescent="0.25">
      <c r="A60" s="153"/>
      <c r="B60" s="67" t="s">
        <v>195</v>
      </c>
      <c r="C60" s="2" t="s">
        <v>21</v>
      </c>
      <c r="D60" s="2"/>
      <c r="E60" s="146">
        <v>4</v>
      </c>
      <c r="F60" s="144"/>
      <c r="G60" s="132"/>
      <c r="H60" s="147"/>
      <c r="I60" s="147"/>
      <c r="J60" s="132"/>
      <c r="K60" s="132"/>
      <c r="L60" s="145"/>
    </row>
    <row r="61" spans="1:12" ht="20.25" customHeight="1" x14ac:dyDescent="0.25">
      <c r="A61" s="153"/>
      <c r="B61" s="67" t="s">
        <v>196</v>
      </c>
      <c r="C61" s="2" t="s">
        <v>21</v>
      </c>
      <c r="D61" s="2">
        <v>1</v>
      </c>
      <c r="E61" s="146">
        <f>E58*D61</f>
        <v>3</v>
      </c>
      <c r="F61" s="145"/>
      <c r="G61" s="132"/>
      <c r="H61" s="147"/>
      <c r="I61" s="147"/>
      <c r="J61" s="132"/>
      <c r="K61" s="132"/>
      <c r="L61" s="145"/>
    </row>
    <row r="62" spans="1:12" ht="20.25" customHeight="1" x14ac:dyDescent="0.25">
      <c r="A62" s="174"/>
      <c r="B62" s="67" t="s">
        <v>17</v>
      </c>
      <c r="C62" s="2" t="s">
        <v>16</v>
      </c>
      <c r="D62" s="2">
        <v>5</v>
      </c>
      <c r="E62" s="7">
        <f>E58*D62</f>
        <v>15</v>
      </c>
      <c r="F62" s="143"/>
      <c r="G62" s="145"/>
      <c r="H62" s="148"/>
      <c r="I62" s="144"/>
      <c r="J62" s="145"/>
      <c r="K62" s="145"/>
      <c r="L62" s="145"/>
    </row>
    <row r="63" spans="1:12" ht="20.25" customHeight="1" x14ac:dyDescent="0.25">
      <c r="A63" s="152">
        <v>13</v>
      </c>
      <c r="B63" s="58" t="s">
        <v>204</v>
      </c>
      <c r="C63" s="65" t="s">
        <v>21</v>
      </c>
      <c r="D63" s="65"/>
      <c r="E63" s="65">
        <v>1</v>
      </c>
      <c r="F63" s="66"/>
      <c r="G63" s="65"/>
      <c r="H63" s="65"/>
      <c r="I63" s="65"/>
      <c r="J63" s="65"/>
      <c r="K63" s="65"/>
      <c r="L63" s="65"/>
    </row>
    <row r="64" spans="1:12" ht="20.25" customHeight="1" x14ac:dyDescent="0.25">
      <c r="A64" s="153"/>
      <c r="B64" s="67" t="s">
        <v>199</v>
      </c>
      <c r="C64" s="2" t="s">
        <v>16</v>
      </c>
      <c r="D64" s="2">
        <v>1</v>
      </c>
      <c r="E64" s="2">
        <f>D64*E63</f>
        <v>1</v>
      </c>
      <c r="F64" s="68"/>
      <c r="G64" s="2"/>
      <c r="H64" s="2"/>
      <c r="I64" s="2"/>
      <c r="J64" s="2"/>
      <c r="K64" s="2"/>
      <c r="L64" s="2"/>
    </row>
    <row r="65" spans="1:12" ht="20.25" customHeight="1" x14ac:dyDescent="0.25">
      <c r="A65" s="174"/>
      <c r="B65" s="67" t="s">
        <v>205</v>
      </c>
      <c r="C65" s="2" t="s">
        <v>16</v>
      </c>
      <c r="D65" s="2">
        <v>1</v>
      </c>
      <c r="E65" s="2">
        <f>D65*E64</f>
        <v>1</v>
      </c>
      <c r="F65" s="2"/>
      <c r="G65" s="2"/>
      <c r="H65" s="2"/>
      <c r="I65" s="2"/>
      <c r="J65" s="2"/>
      <c r="K65" s="2"/>
      <c r="L65" s="2"/>
    </row>
    <row r="66" spans="1:12" ht="25.5" x14ac:dyDescent="0.25">
      <c r="A66" s="152">
        <v>14</v>
      </c>
      <c r="B66" s="137" t="s">
        <v>98</v>
      </c>
      <c r="C66" s="138" t="s">
        <v>4</v>
      </c>
      <c r="D66" s="138"/>
      <c r="E66" s="139">
        <v>1</v>
      </c>
      <c r="F66" s="124"/>
      <c r="G66" s="124"/>
      <c r="H66" s="124"/>
      <c r="I66" s="124"/>
      <c r="J66" s="124"/>
      <c r="K66" s="124"/>
      <c r="L66" s="124"/>
    </row>
    <row r="67" spans="1:12" x14ac:dyDescent="0.25">
      <c r="A67" s="153"/>
      <c r="B67" s="67" t="s">
        <v>15</v>
      </c>
      <c r="C67" s="2" t="s">
        <v>16</v>
      </c>
      <c r="D67" s="2">
        <v>0</v>
      </c>
      <c r="E67" s="2">
        <f>D67*E66</f>
        <v>0</v>
      </c>
      <c r="F67" s="68"/>
      <c r="G67" s="68"/>
      <c r="H67" s="68"/>
      <c r="I67" s="124"/>
      <c r="J67" s="124"/>
      <c r="K67" s="124"/>
      <c r="L67" s="124"/>
    </row>
    <row r="68" spans="1:12" ht="26.25" x14ac:dyDescent="0.25">
      <c r="A68" s="174"/>
      <c r="B68" s="140" t="s">
        <v>99</v>
      </c>
      <c r="C68" s="141" t="s">
        <v>16</v>
      </c>
      <c r="D68" s="141">
        <v>1</v>
      </c>
      <c r="E68" s="124">
        <f>E66*D68</f>
        <v>1</v>
      </c>
      <c r="F68" s="124"/>
      <c r="G68" s="124"/>
      <c r="H68" s="124"/>
      <c r="I68" s="124"/>
      <c r="J68" s="124"/>
      <c r="K68" s="124"/>
      <c r="L68" s="124"/>
    </row>
    <row r="69" spans="1:12" x14ac:dyDescent="0.25">
      <c r="A69" s="3"/>
      <c r="B69" s="11" t="s">
        <v>7</v>
      </c>
      <c r="C69" s="12"/>
      <c r="D69" s="13"/>
      <c r="E69" s="14"/>
      <c r="F69" s="15"/>
      <c r="G69" s="15">
        <f>SUM(G9:G68)</f>
        <v>0</v>
      </c>
      <c r="H69" s="15"/>
      <c r="I69" s="15"/>
      <c r="J69" s="15"/>
      <c r="K69" s="15"/>
      <c r="L69" s="15">
        <f>SUM(L9:L68)</f>
        <v>0</v>
      </c>
    </row>
    <row r="70" spans="1:12" x14ac:dyDescent="0.25">
      <c r="A70" s="3"/>
      <c r="B70" s="6" t="s">
        <v>32</v>
      </c>
      <c r="C70" s="16">
        <v>0.05</v>
      </c>
      <c r="D70" s="13"/>
      <c r="E70" s="14"/>
      <c r="F70" s="15"/>
      <c r="G70" s="15"/>
      <c r="H70" s="15"/>
      <c r="I70" s="15"/>
      <c r="J70" s="15"/>
      <c r="K70" s="15"/>
      <c r="L70" s="7">
        <f>G69*C70</f>
        <v>0</v>
      </c>
    </row>
    <row r="71" spans="1:12" x14ac:dyDescent="0.25">
      <c r="A71" s="3"/>
      <c r="B71" s="17" t="s">
        <v>7</v>
      </c>
      <c r="C71" s="16"/>
      <c r="D71" s="13"/>
      <c r="E71" s="14"/>
      <c r="F71" s="15"/>
      <c r="G71" s="15"/>
      <c r="H71" s="15"/>
      <c r="I71" s="15"/>
      <c r="J71" s="15"/>
      <c r="K71" s="15"/>
      <c r="L71" s="7">
        <f>L70+L69</f>
        <v>0</v>
      </c>
    </row>
    <row r="72" spans="1:12" x14ac:dyDescent="0.25">
      <c r="A72" s="3"/>
      <c r="B72" s="18" t="s">
        <v>33</v>
      </c>
      <c r="C72" s="19">
        <v>0.1</v>
      </c>
      <c r="D72" s="13"/>
      <c r="E72" s="14"/>
      <c r="F72" s="15"/>
      <c r="G72" s="15"/>
      <c r="H72" s="15"/>
      <c r="I72" s="15"/>
      <c r="J72" s="15"/>
      <c r="K72" s="15"/>
      <c r="L72" s="7">
        <f>L71*C72</f>
        <v>0</v>
      </c>
    </row>
    <row r="73" spans="1:12" x14ac:dyDescent="0.25">
      <c r="A73" s="3"/>
      <c r="B73" s="17" t="s">
        <v>7</v>
      </c>
      <c r="C73" s="19"/>
      <c r="D73" s="13"/>
      <c r="E73" s="14"/>
      <c r="F73" s="15"/>
      <c r="G73" s="15"/>
      <c r="H73" s="15"/>
      <c r="I73" s="15"/>
      <c r="J73" s="15"/>
      <c r="K73" s="15"/>
      <c r="L73" s="7">
        <f>L72+L71</f>
        <v>0</v>
      </c>
    </row>
    <row r="74" spans="1:12" x14ac:dyDescent="0.25">
      <c r="A74" s="3"/>
      <c r="B74" s="20" t="s">
        <v>34</v>
      </c>
      <c r="C74" s="16">
        <v>0.08</v>
      </c>
      <c r="D74" s="6"/>
      <c r="E74" s="21"/>
      <c r="F74" s="20"/>
      <c r="G74" s="22"/>
      <c r="H74" s="22"/>
      <c r="I74" s="22"/>
      <c r="J74" s="31"/>
      <c r="K74" s="31"/>
      <c r="L74" s="32">
        <f>L73*C74</f>
        <v>0</v>
      </c>
    </row>
    <row r="75" spans="1:12" x14ac:dyDescent="0.25">
      <c r="A75" s="3"/>
      <c r="B75" s="17" t="s">
        <v>7</v>
      </c>
      <c r="C75" s="24"/>
      <c r="D75" s="24"/>
      <c r="E75" s="24"/>
      <c r="F75" s="24"/>
      <c r="G75" s="25"/>
      <c r="H75" s="25"/>
      <c r="I75" s="25"/>
      <c r="J75" s="25"/>
      <c r="K75" s="25"/>
      <c r="L75" s="8">
        <f>SUM(L73:L74)</f>
        <v>0</v>
      </c>
    </row>
    <row r="76" spans="1:12" x14ac:dyDescent="0.25">
      <c r="A76" s="3"/>
      <c r="B76" s="26" t="s">
        <v>35</v>
      </c>
      <c r="C76" s="27">
        <v>0.05</v>
      </c>
      <c r="D76" s="28"/>
      <c r="E76" s="28"/>
      <c r="F76" s="28"/>
      <c r="G76" s="28"/>
      <c r="H76" s="28"/>
      <c r="I76" s="28"/>
      <c r="J76" s="28"/>
      <c r="K76" s="28"/>
      <c r="L76" s="8">
        <f>L75*C76</f>
        <v>0</v>
      </c>
    </row>
    <row r="77" spans="1:12" x14ac:dyDescent="0.25">
      <c r="A77" s="3"/>
      <c r="B77" s="17" t="s">
        <v>7</v>
      </c>
      <c r="C77" s="29"/>
      <c r="D77" s="28"/>
      <c r="E77" s="28"/>
      <c r="F77" s="28"/>
      <c r="G77" s="28"/>
      <c r="H77" s="28"/>
      <c r="I77" s="28"/>
      <c r="J77" s="28"/>
      <c r="K77" s="28"/>
      <c r="L77" s="8">
        <f>SUM(L75:L76)</f>
        <v>0</v>
      </c>
    </row>
    <row r="78" spans="1:12" x14ac:dyDescent="0.25">
      <c r="A78" s="3"/>
      <c r="B78" s="26" t="s">
        <v>36</v>
      </c>
      <c r="C78" s="27">
        <v>0.18</v>
      </c>
      <c r="D78" s="28"/>
      <c r="E78" s="28"/>
      <c r="F78" s="28"/>
      <c r="G78" s="28"/>
      <c r="H78" s="28"/>
      <c r="I78" s="28"/>
      <c r="J78" s="28"/>
      <c r="K78" s="28"/>
      <c r="L78" s="8">
        <f>L77*C78</f>
        <v>0</v>
      </c>
    </row>
    <row r="79" spans="1:12" x14ac:dyDescent="0.25">
      <c r="A79" s="3"/>
      <c r="B79" s="28" t="s">
        <v>37</v>
      </c>
      <c r="C79" s="28"/>
      <c r="D79" s="28"/>
      <c r="E79" s="28"/>
      <c r="F79" s="28"/>
      <c r="G79" s="28"/>
      <c r="H79" s="28"/>
      <c r="I79" s="28"/>
      <c r="J79" s="28"/>
      <c r="K79" s="28"/>
      <c r="L79" s="30">
        <f>L78+L77</f>
        <v>0</v>
      </c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</sheetData>
  <mergeCells count="25">
    <mergeCell ref="A66:A68"/>
    <mergeCell ref="A10:A12"/>
    <mergeCell ref="A32:A36"/>
    <mergeCell ref="A37:A41"/>
    <mergeCell ref="A29:A31"/>
    <mergeCell ref="A13:A16"/>
    <mergeCell ref="A42:A46"/>
    <mergeCell ref="A47:A50"/>
    <mergeCell ref="A17:A20"/>
    <mergeCell ref="A21:A24"/>
    <mergeCell ref="A25:A28"/>
    <mergeCell ref="A51:A57"/>
    <mergeCell ref="A58:A62"/>
    <mergeCell ref="A63:A65"/>
    <mergeCell ref="L6:L7"/>
    <mergeCell ref="A9:L9"/>
    <mergeCell ref="H6:I6"/>
    <mergeCell ref="J6:K6"/>
    <mergeCell ref="B2:D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2022-04-14T12:14:57Z</dcterms:modified>
</cp:coreProperties>
</file>