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filterPrivacy="1"/>
  <xr:revisionPtr revIDLastSave="0" documentId="13_ncr:1_{32CBB228-051F-4F7C-A172-9E1A3C19B6EA}" xr6:coauthVersionLast="36" xr6:coauthVersionMax="36" xr10:uidLastSave="{00000000-0000-0000-0000-000000000000}"/>
  <bookViews>
    <workbookView xWindow="0" yWindow="0" windowWidth="28800" windowHeight="12225" activeTab="4" xr2:uid="{00000000-000D-0000-FFFF-FFFF00000000}"/>
  </bookViews>
  <sheets>
    <sheet name="კრებსითი" sheetId="3" r:id="rId1"/>
    <sheet name="მაღაზია" sheetId="1" r:id="rId2"/>
    <sheet name="ეზო" sheetId="7" r:id="rId3"/>
    <sheet name="წყალსადენ კანალიზაცია" sheetId="4" r:id="rId4"/>
    <sheet name="ელ.ქსელი" sheetId="5" r:id="rId5"/>
  </sheets>
  <definedNames>
    <definedName name="_xlnm._FilterDatabase" localSheetId="1" hidden="1">მაღაზია!$B$6:$L$173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7" l="1"/>
  <c r="E62" i="7"/>
  <c r="E61" i="7"/>
  <c r="E60" i="7"/>
  <c r="E147" i="1" l="1"/>
  <c r="E53" i="5"/>
  <c r="E75" i="4" l="1"/>
  <c r="E76" i="4" s="1"/>
  <c r="E77" i="4" s="1"/>
  <c r="E67" i="4" l="1"/>
  <c r="E68" i="4" s="1"/>
  <c r="E69" i="4" s="1"/>
  <c r="E63" i="4"/>
  <c r="E64" i="4" s="1"/>
  <c r="E65" i="4" s="1"/>
  <c r="E33" i="4"/>
  <c r="E32" i="4"/>
  <c r="E31" i="4"/>
  <c r="E93" i="7"/>
  <c r="E114" i="1"/>
  <c r="E113" i="1"/>
  <c r="E156" i="1"/>
  <c r="E153" i="1"/>
  <c r="E152" i="1"/>
  <c r="E151" i="1"/>
  <c r="E150" i="1"/>
  <c r="E142" i="1"/>
  <c r="E157" i="1" l="1"/>
  <c r="E155" i="1"/>
  <c r="E137" i="1" l="1"/>
  <c r="E136" i="1"/>
  <c r="E140" i="1" s="1"/>
  <c r="E42" i="1"/>
  <c r="E41" i="1"/>
  <c r="E40" i="1"/>
  <c r="E39" i="1"/>
  <c r="E34" i="1"/>
  <c r="E36" i="1"/>
  <c r="E37" i="1"/>
  <c r="E139" i="1" l="1"/>
  <c r="E138" i="1"/>
  <c r="E210" i="7"/>
  <c r="E201" i="7"/>
  <c r="E200" i="7"/>
  <c r="E198" i="7"/>
  <c r="E196" i="7"/>
  <c r="E195" i="7"/>
  <c r="E193" i="7"/>
  <c r="E168" i="7"/>
  <c r="E167" i="7"/>
  <c r="E166" i="7"/>
  <c r="E165" i="7"/>
  <c r="E164" i="7"/>
  <c r="E163" i="7"/>
  <c r="E162" i="7"/>
  <c r="E160" i="7"/>
  <c r="E159" i="7"/>
  <c r="E157" i="7"/>
  <c r="E156" i="7"/>
  <c r="E155" i="7"/>
  <c r="E154" i="7"/>
  <c r="E153" i="7"/>
  <c r="E152" i="7"/>
  <c r="E151" i="7"/>
  <c r="E149" i="7"/>
  <c r="E148" i="7"/>
  <c r="E146" i="7"/>
  <c r="E145" i="7"/>
  <c r="E144" i="7"/>
  <c r="E143" i="7"/>
  <c r="E142" i="7"/>
  <c r="E141" i="7"/>
  <c r="E140" i="7"/>
  <c r="E133" i="7" l="1"/>
  <c r="E131" i="7"/>
  <c r="E130" i="7"/>
  <c r="E137" i="7"/>
  <c r="E136" i="7"/>
  <c r="E132" i="7"/>
  <c r="E128" i="7"/>
  <c r="E135" i="7" s="1"/>
  <c r="E124" i="7"/>
  <c r="E123" i="7"/>
  <c r="E96" i="7"/>
  <c r="E97" i="7"/>
  <c r="E95" i="7"/>
  <c r="E134" i="7" l="1"/>
  <c r="E129" i="7"/>
  <c r="E88" i="7" l="1"/>
  <c r="E85" i="7"/>
  <c r="E68" i="7"/>
  <c r="E65" i="7"/>
  <c r="E73" i="7"/>
  <c r="E71" i="7"/>
  <c r="E70" i="7"/>
  <c r="E83" i="7"/>
  <c r="E82" i="7"/>
  <c r="E80" i="7"/>
  <c r="E56" i="7" l="1"/>
  <c r="E34" i="7"/>
  <c r="E33" i="7"/>
  <c r="E32" i="7"/>
  <c r="E31" i="7"/>
  <c r="E100" i="7"/>
  <c r="E99" i="7"/>
  <c r="E106" i="7" l="1"/>
  <c r="E104" i="7"/>
  <c r="E111" i="7" l="1"/>
  <c r="E110" i="7"/>
  <c r="E109" i="7"/>
  <c r="E23" i="1"/>
  <c r="E18" i="7"/>
  <c r="E11" i="1"/>
  <c r="E26" i="1"/>
  <c r="E134" i="1" l="1"/>
  <c r="E133" i="1"/>
  <c r="E132" i="1"/>
  <c r="E130" i="1"/>
  <c r="E129" i="1"/>
  <c r="E128" i="1"/>
  <c r="E64" i="5" l="1"/>
  <c r="E65" i="5" s="1"/>
  <c r="E58" i="7" l="1"/>
  <c r="E57" i="7"/>
  <c r="E55" i="7"/>
  <c r="E54" i="7"/>
  <c r="E52" i="7"/>
  <c r="E51" i="7"/>
  <c r="E50" i="7"/>
  <c r="E49" i="7"/>
  <c r="E47" i="7"/>
  <c r="E46" i="7"/>
  <c r="E45" i="7"/>
  <c r="E44" i="7"/>
  <c r="E43" i="7"/>
  <c r="E42" i="7"/>
  <c r="E41" i="7"/>
  <c r="E40" i="7"/>
  <c r="E38" i="7"/>
  <c r="E37" i="7"/>
  <c r="E36" i="7"/>
  <c r="E162" i="1"/>
  <c r="E148" i="1"/>
  <c r="E146" i="1"/>
  <c r="E145" i="1"/>
  <c r="E144" i="1"/>
  <c r="E206" i="7" l="1"/>
  <c r="E204" i="7"/>
  <c r="E59" i="5" l="1"/>
  <c r="E62" i="5"/>
  <c r="E61" i="5"/>
  <c r="E28" i="1" l="1"/>
  <c r="E13" i="4" l="1"/>
  <c r="E12" i="4"/>
  <c r="E11" i="4"/>
  <c r="E105" i="7" l="1"/>
  <c r="E102" i="7"/>
  <c r="E107" i="7" l="1"/>
  <c r="E78" i="7"/>
  <c r="E77" i="7"/>
  <c r="E76" i="7"/>
  <c r="E75" i="7"/>
  <c r="E29" i="7"/>
  <c r="E28" i="7"/>
  <c r="E216" i="7"/>
  <c r="E214" i="7"/>
  <c r="E213" i="7"/>
  <c r="E219" i="7"/>
  <c r="E218" i="7"/>
  <c r="E211" i="7"/>
  <c r="E209" i="7"/>
  <c r="E208" i="7"/>
  <c r="E190" i="7"/>
  <c r="E189" i="7"/>
  <c r="E187" i="7"/>
  <c r="E185" i="7"/>
  <c r="E184" i="7"/>
  <c r="E182" i="7"/>
  <c r="E179" i="7"/>
  <c r="E178" i="7"/>
  <c r="E176" i="7"/>
  <c r="E174" i="7"/>
  <c r="E173" i="7"/>
  <c r="E171" i="7"/>
  <c r="E264" i="7"/>
  <c r="E263" i="7"/>
  <c r="E262" i="7"/>
  <c r="E259" i="7"/>
  <c r="E258" i="7"/>
  <c r="E250" i="7"/>
  <c r="E248" i="7"/>
  <c r="E244" i="7"/>
  <c r="E246" i="7" s="1"/>
  <c r="E242" i="7"/>
  <c r="E241" i="7"/>
  <c r="E238" i="7"/>
  <c r="E236" i="7"/>
  <c r="E235" i="7"/>
  <c r="E234" i="7"/>
  <c r="E232" i="7"/>
  <c r="E230" i="7"/>
  <c r="E228" i="7"/>
  <c r="E227" i="7"/>
  <c r="E225" i="7"/>
  <c r="E224" i="7"/>
  <c r="E222" i="7"/>
  <c r="G265" i="7" l="1"/>
  <c r="E122" i="1" l="1"/>
  <c r="E121" i="1"/>
  <c r="E108" i="1"/>
  <c r="E107" i="1"/>
  <c r="E77" i="1" l="1"/>
  <c r="E76" i="1"/>
  <c r="E75" i="1"/>
  <c r="E74" i="1"/>
  <c r="E73" i="1"/>
  <c r="E48" i="1" l="1"/>
  <c r="E47" i="1"/>
  <c r="E25" i="7" l="1"/>
  <c r="E24" i="7"/>
  <c r="E20" i="7"/>
  <c r="E15" i="7"/>
  <c r="E28" i="5" l="1"/>
  <c r="E27" i="5"/>
  <c r="E26" i="5"/>
  <c r="E24" i="5"/>
  <c r="E23" i="5"/>
  <c r="E22" i="5"/>
  <c r="E73" i="4"/>
  <c r="E72" i="4"/>
  <c r="E71" i="4"/>
  <c r="E53" i="4"/>
  <c r="E52" i="4"/>
  <c r="E50" i="4"/>
  <c r="E49" i="4"/>
  <c r="E48" i="4"/>
  <c r="E21" i="4" l="1"/>
  <c r="E20" i="4"/>
  <c r="E19" i="4"/>
  <c r="E17" i="4"/>
  <c r="E16" i="4"/>
  <c r="E15" i="4"/>
  <c r="E81" i="1" l="1"/>
  <c r="E80" i="1"/>
  <c r="E65" i="1"/>
  <c r="E64" i="1"/>
  <c r="E63" i="1"/>
  <c r="E87" i="1"/>
  <c r="E86" i="1"/>
  <c r="E85" i="1"/>
  <c r="E35" i="1"/>
  <c r="E53" i="1" l="1"/>
  <c r="E52" i="1"/>
  <c r="E51" i="1"/>
  <c r="E11" i="7" l="1"/>
  <c r="L265" i="7" s="1"/>
  <c r="L266" i="7" l="1"/>
  <c r="L267" i="7" l="1"/>
  <c r="L268" i="7" s="1"/>
  <c r="L269" i="7" s="1"/>
  <c r="L270" i="7" s="1"/>
  <c r="L271" i="7" s="1"/>
  <c r="L272" i="7" l="1"/>
  <c r="L273" i="7" s="1"/>
  <c r="L274" i="7" s="1"/>
  <c r="L275" i="7" s="1"/>
  <c r="D11" i="3" s="1"/>
  <c r="E68" i="5" l="1"/>
  <c r="E67" i="5"/>
  <c r="E12" i="5"/>
  <c r="E41" i="5" l="1"/>
  <c r="E39" i="5"/>
  <c r="E38" i="5"/>
  <c r="E36" i="5"/>
  <c r="E34" i="5"/>
  <c r="E33" i="5"/>
  <c r="E111" i="1" l="1"/>
  <c r="E110" i="1"/>
  <c r="E13" i="1" l="1"/>
  <c r="E15" i="1"/>
  <c r="E17" i="1"/>
  <c r="E19" i="1"/>
  <c r="E21" i="1"/>
  <c r="E30" i="1"/>
  <c r="E31" i="1"/>
  <c r="E44" i="1"/>
  <c r="E45" i="1"/>
  <c r="E55" i="1"/>
  <c r="E56" i="1"/>
  <c r="E57" i="1"/>
  <c r="E59" i="1"/>
  <c r="E60" i="1"/>
  <c r="E61" i="1"/>
  <c r="E67" i="1"/>
  <c r="E68" i="1"/>
  <c r="E69" i="1"/>
  <c r="E70" i="1"/>
  <c r="E71" i="1"/>
  <c r="E79" i="1"/>
  <c r="E82" i="1"/>
  <c r="E83" i="1"/>
  <c r="E89" i="1"/>
  <c r="E94" i="1"/>
  <c r="E95" i="1"/>
  <c r="E96" i="1"/>
  <c r="E97" i="1"/>
  <c r="E99" i="1"/>
  <c r="E100" i="1"/>
  <c r="E101" i="1"/>
  <c r="E105" i="1"/>
  <c r="E117" i="1"/>
  <c r="E118" i="1"/>
  <c r="E124" i="1"/>
  <c r="E125" i="1"/>
  <c r="E31" i="5"/>
  <c r="E88" i="4"/>
  <c r="E79" i="4"/>
  <c r="E80" i="4" s="1"/>
  <c r="E55" i="4"/>
  <c r="E56" i="4" s="1"/>
  <c r="E59" i="4"/>
  <c r="E60" i="4" s="1"/>
  <c r="E30" i="5"/>
  <c r="E20" i="5"/>
  <c r="E19" i="5"/>
  <c r="E18" i="5"/>
  <c r="E87" i="4"/>
  <c r="E85" i="4"/>
  <c r="E84" i="4"/>
  <c r="E83" i="4"/>
  <c r="E45" i="4"/>
  <c r="E44" i="4"/>
  <c r="E42" i="4"/>
  <c r="E41" i="4"/>
  <c r="E39" i="4"/>
  <c r="E38" i="4"/>
  <c r="E36" i="4"/>
  <c r="E35" i="4"/>
  <c r="E23" i="4"/>
  <c r="E24" i="4"/>
  <c r="E25" i="4"/>
  <c r="E27" i="4"/>
  <c r="E28" i="4"/>
  <c r="E29" i="4"/>
  <c r="E50" i="5"/>
  <c r="E49" i="5"/>
  <c r="E48" i="5"/>
  <c r="E46" i="5"/>
  <c r="E45" i="5"/>
  <c r="E44" i="5"/>
  <c r="E43" i="5"/>
  <c r="E16" i="5"/>
  <c r="E15" i="5"/>
  <c r="E14" i="5"/>
  <c r="G69" i="5" l="1"/>
  <c r="E57" i="4"/>
  <c r="E61" i="4"/>
  <c r="E81" i="4"/>
  <c r="E92" i="1"/>
  <c r="E90" i="1"/>
  <c r="E91" i="1"/>
  <c r="L89" i="4" l="1"/>
  <c r="L163" i="1"/>
  <c r="G163" i="1"/>
  <c r="L164" i="1" s="1"/>
  <c r="G89" i="4"/>
  <c r="L90" i="4" s="1"/>
  <c r="L69" i="5"/>
  <c r="L70" i="5"/>
  <c r="L71" i="5" l="1"/>
  <c r="L72" i="5" s="1"/>
  <c r="L73" i="5" s="1"/>
  <c r="L74" i="5" s="1"/>
  <c r="L75" i="5" s="1"/>
  <c r="L76" i="5" s="1"/>
  <c r="L77" i="5" s="1"/>
  <c r="L78" i="5" s="1"/>
  <c r="L79" i="5" s="1"/>
  <c r="D13" i="3" s="1"/>
  <c r="L91" i="4"/>
  <c r="L92" i="4" s="1"/>
  <c r="L93" i="4" s="1"/>
  <c r="L94" i="4" s="1"/>
  <c r="L95" i="4" s="1"/>
  <c r="L96" i="4" s="1"/>
  <c r="L97" i="4" s="1"/>
  <c r="L98" i="4" s="1"/>
  <c r="L99" i="4" s="1"/>
  <c r="D12" i="3" s="1"/>
  <c r="L165" i="1"/>
  <c r="L166" i="1" s="1"/>
  <c r="L167" i="1" s="1"/>
  <c r="L168" i="1" s="1"/>
  <c r="L169" i="1" s="1"/>
  <c r="L170" i="1" s="1"/>
  <c r="L171" i="1" s="1"/>
  <c r="L172" i="1" s="1"/>
  <c r="L173" i="1" s="1"/>
  <c r="D10" i="3" s="1"/>
  <c r="D14" i="3" l="1"/>
</calcChain>
</file>

<file path=xl/sharedStrings.xml><?xml version="1.0" encoding="utf-8"?>
<sst xmlns="http://schemas.openxmlformats.org/spreadsheetml/2006/main" count="1217" uniqueCount="318">
  <si>
    <t>სამუშაოებისა და ხარჯების დასახელება</t>
  </si>
  <si>
    <t>განზ.</t>
  </si>
  <si>
    <t>რაოდენობა</t>
  </si>
  <si>
    <t>ნორმატივებით ერთეულზე</t>
  </si>
  <si>
    <t>სულ</t>
  </si>
  <si>
    <t>მასალა</t>
  </si>
  <si>
    <t>ერთ. ფასი</t>
  </si>
  <si>
    <t>ჯამი</t>
  </si>
  <si>
    <t>ხელფასი</t>
  </si>
  <si>
    <t>№</t>
  </si>
  <si>
    <t>მანქანა მექანიზმები</t>
  </si>
  <si>
    <t xml:space="preserve">                                      სადემონტაჟო  სამუშაოები</t>
  </si>
  <si>
    <t>ხარჯთაღრიცხვა</t>
  </si>
  <si>
    <t>მ2</t>
  </si>
  <si>
    <t>მ3</t>
  </si>
  <si>
    <t>შრომის ხარჯი</t>
  </si>
  <si>
    <t>ლარი</t>
  </si>
  <si>
    <t>სხვა მასალა</t>
  </si>
  <si>
    <t>კგ</t>
  </si>
  <si>
    <t>გრძ/მ</t>
  </si>
  <si>
    <t>კვმ</t>
  </si>
  <si>
    <t>ცალი</t>
  </si>
  <si>
    <t>ტონა</t>
  </si>
  <si>
    <t>ლიტრი</t>
  </si>
  <si>
    <t>ქვიშა ცემენტის ხსნარი</t>
  </si>
  <si>
    <t>ნესტგამძლე თაბაშირ მუყაოს ფილა (კომპლექტში)</t>
  </si>
  <si>
    <t>გრუნტი</t>
  </si>
  <si>
    <t>ფითხი</t>
  </si>
  <si>
    <t>წყალემულსია საღებავი (დამკვეთთან შეთანხმებით)</t>
  </si>
  <si>
    <t>სან.კვანძის კედლების მოპირკეთება  კერამიკული ფილით</t>
  </si>
  <si>
    <t>წებო-ცემენტი</t>
  </si>
  <si>
    <t xml:space="preserve">                                      ფასადი </t>
  </si>
  <si>
    <t>სატრანსპორტო ხარჯი მასალაზე</t>
  </si>
  <si>
    <t>ზედნადები ხარჯი</t>
  </si>
  <si>
    <t>მოგება</t>
  </si>
  <si>
    <t>გაუთვალისწინებელი ხარჯი</t>
  </si>
  <si>
    <t>დღგ</t>
  </si>
  <si>
    <t>სულ ჯამი</t>
  </si>
  <si>
    <t>კომპ</t>
  </si>
  <si>
    <t>სამშენებლო ნაგვის დატვირთვა და ტრანსპორტირება ნაგავსაყრელზე</t>
  </si>
  <si>
    <t>ავტოთვითმცლელი</t>
  </si>
  <si>
    <t>#</t>
  </si>
  <si>
    <t xml:space="preserve">                                               წყალსადენისა და კანალიზაციის ქსელი</t>
  </si>
  <si>
    <t>მილი ცხელი წყლის</t>
  </si>
  <si>
    <t>ვენტილების მოწყობა</t>
  </si>
  <si>
    <t>ვენტილი დ-25</t>
  </si>
  <si>
    <t>ტრაპის მოწყობა</t>
  </si>
  <si>
    <t>ტრაპი</t>
  </si>
  <si>
    <t>სხვა მასალები</t>
  </si>
  <si>
    <t xml:space="preserve">                                                                       შენობაში ელ.გაყვანილობა</t>
  </si>
  <si>
    <t xml:space="preserve">საშტეპსელო როზეტების მონტაჟი </t>
  </si>
  <si>
    <t>მანქანები</t>
  </si>
  <si>
    <t>მრგვალი სანათი (დამკვეთთან შეთანხმებით)</t>
  </si>
  <si>
    <t>სხვა მანქანები</t>
  </si>
  <si>
    <t>პვა</t>
  </si>
  <si>
    <t xml:space="preserve">ქვიშა </t>
  </si>
  <si>
    <t>ცემენტი</t>
  </si>
  <si>
    <t xml:space="preserve">             </t>
  </si>
  <si>
    <t>ხარჯთაღრიცხვა #1</t>
  </si>
  <si>
    <t>ელექტრო ქსელი</t>
  </si>
  <si>
    <t>ხარჯთაღრიცხვა #2</t>
  </si>
  <si>
    <t>ხარჯთაღრიცხვა #3</t>
  </si>
  <si>
    <t>საფუძველი</t>
  </si>
  <si>
    <t>სამუშაოს დასახელება</t>
  </si>
  <si>
    <t>ღირებულება</t>
  </si>
  <si>
    <t>მდფ-ის კარის მოწყობა</t>
  </si>
  <si>
    <t>სხვა ხარჯები</t>
  </si>
  <si>
    <t>მილი ცივი წყლის</t>
  </si>
  <si>
    <t>მილი დ-25</t>
  </si>
  <si>
    <t>პლასმასის მუხლი D-100</t>
  </si>
  <si>
    <t>პლასმასის საკანალიზაციო მილი D-100</t>
  </si>
  <si>
    <t>კანალიზაციის სამკაპი 100X100X100</t>
  </si>
  <si>
    <t>პლასმასის მუხლი D-50</t>
  </si>
  <si>
    <t>პლასმასის საკანალიზაციო მილი D-50</t>
  </si>
  <si>
    <t>კანალიზაციის სამკაპი 50X50X50</t>
  </si>
  <si>
    <t xml:space="preserve">                                       ფურნიტურა</t>
  </si>
  <si>
    <t>ხელსაბანის მოწყობა სან.კვანძი</t>
  </si>
  <si>
    <t>შრომის დანახარჯები (დამკვეთის შესრულებით)</t>
  </si>
  <si>
    <t>სულ ხარჯთაღრიცხვით</t>
  </si>
  <si>
    <t>უნიტაზის დემონტაჟი</t>
  </si>
  <si>
    <t>ხელსაბანის დემონტაჟი</t>
  </si>
  <si>
    <t>მდფ-ის კარის ღირებულება (კომპ) (დამკვეთთან შეთანხმებით)</t>
  </si>
  <si>
    <t>კარ-ფანჯრების ღირებულება (დამკვეთთან შეთანხმებით)</t>
  </si>
  <si>
    <t xml:space="preserve">შრომის ხარჯი </t>
  </si>
  <si>
    <t>შრომის დანახარჯები</t>
  </si>
  <si>
    <t>ჩარჩო ერთიანი</t>
  </si>
  <si>
    <t>მაღაზია</t>
  </si>
  <si>
    <t>ჰაერგამწოვი ( დამკვეთთან შეთანხმებით)</t>
  </si>
  <si>
    <t xml:space="preserve">იატაკების მოპირკეთება კერამოგრანიტის ფილებით </t>
  </si>
  <si>
    <t>კერამიკული ფილა (დამკვეთთან შეთანხმებით)</t>
  </si>
  <si>
    <t>კერამოგრანიტის ფილა (დამკვეთთან შეთანხმებით)</t>
  </si>
  <si>
    <t>როზეტები თეთრი (დამკვეთთან შეთანხმებით)</t>
  </si>
  <si>
    <t>კერამოგრანიტის (დამკვეთთან შეთანხმებით)</t>
  </si>
  <si>
    <t>ინტერნეტ სადენი cat5 FTP</t>
  </si>
  <si>
    <t>მრავალძარღვა ორმაგი იზოლაციის სპილენძის ელ.კაბელის გაყვანა 3*2.5მმ</t>
  </si>
  <si>
    <t>მრავალძარღვა ორმაგი იზოლაციის სპილენძის ელ.კაბელი 3*2.5მმ</t>
  </si>
  <si>
    <t>მრავალძარღვა ორმაგი იზოლაციის სპილენძის ელ.კაბელის გაყვანა 4*2.5მმ</t>
  </si>
  <si>
    <t>მრავალძარღვა ორმაგი იზოლაციის სპილენძის ელ.კაბელი 4*2.5მმ</t>
  </si>
  <si>
    <t>გაუთვალისწინებელი ხარჯი კაბელების დაკლების შემთხვევაში</t>
  </si>
  <si>
    <t>გაუთვალისწინებელი ხარჯი კაბელების დაკლების შემთხვევაში (სპილენძის კაბელების 50 პროცენტი )</t>
  </si>
  <si>
    <t>ხელსაბანის ღირებულება ( დამკვეთთან შეთანხმებით)</t>
  </si>
  <si>
    <t>ხარჯთაღრიცხვა #4</t>
  </si>
  <si>
    <t>ნაკრები ხარღთაღრიცხვა</t>
  </si>
  <si>
    <t>ალუმინის ჩასაშენებელი ფეხის საწმენდის ღირებულება და მონტაჟი</t>
  </si>
  <si>
    <t xml:space="preserve">                                                                                     დროებითი შემოღობვა</t>
  </si>
  <si>
    <t>დროებითი შემოღობვის მოწყობა</t>
  </si>
  <si>
    <t>გრუნტის დამუშავება ხელით</t>
  </si>
  <si>
    <t>ქვიშის ბალიშის მოწყობა</t>
  </si>
  <si>
    <t>ქვიშა</t>
  </si>
  <si>
    <t>გრუნტის უკუჩაყრა</t>
  </si>
  <si>
    <t>კბმ</t>
  </si>
  <si>
    <t>ზედმეტი გრუნტის ტრანსპორტირება</t>
  </si>
  <si>
    <t>მასალა (დამკვეთის მიწოდებით)</t>
  </si>
  <si>
    <t xml:space="preserve">ამსტრონგის ჭერის მოწყობა </t>
  </si>
  <si>
    <t>ამსტრონგის ჭერი (კომპლექტში)</t>
  </si>
  <si>
    <t>მაღაზიის კედლების მოპირკეთება დეკორატიული აგურით</t>
  </si>
  <si>
    <t>აგური</t>
  </si>
  <si>
    <t>წებოცემენტი</t>
  </si>
  <si>
    <t xml:space="preserve">პლინტუსების მოწყობა კერამოგრანიტის ფილებით </t>
  </si>
  <si>
    <t xml:space="preserve">კარ-ფანჯრების მოწყობა ორმაგი მინაპაკეტი  შავი ალუმინის ალათებში </t>
  </si>
  <si>
    <t>შავი ფერის  საღებავი ანტრაციტი (დამკვეთთან შეთანხმებით)</t>
  </si>
  <si>
    <t>დღე</t>
  </si>
  <si>
    <t>ბეტონი ბ-25 ( ჰაიდელბერგი )</t>
  </si>
  <si>
    <t>პლასმასის საკანალიზაციო მილები დ-100მმ</t>
  </si>
  <si>
    <t>პლასმასის საკანალიზაციო მილი დ-100მმ</t>
  </si>
  <si>
    <t>პლასმასის საკანალიზაციო მილები დ-50მმ</t>
  </si>
  <si>
    <t>პლასმასის საკანალიზაციო მილი დ-50მმ</t>
  </si>
  <si>
    <t>ელექტრო წყალგამაცხელებელი 100 ლიტრის მოცულობით</t>
  </si>
  <si>
    <t>მაკომპაქტირებელი ნაწილები</t>
  </si>
  <si>
    <t>წყლის ფილტრი  ATLAS FILTRI HYDRA RA6000011 ფიტინგებით (დამკვეთთან შეთანხმებით)</t>
  </si>
  <si>
    <t>ARISTON 100L PRO1 R V 1.8KW PL (დამკვეთთან შეთანხმებით)</t>
  </si>
  <si>
    <t>ჩაშენებული უნიტაზის მოწყობა სან.კვანძი</t>
  </si>
  <si>
    <t>ჩაშენებული უნიტაზი ( დამკვეთთან შეთანხმებით)</t>
  </si>
  <si>
    <t>შემრევის ღირებულება  ( დამკვეთთან შეთანხმებით)</t>
  </si>
  <si>
    <t>არმატურა  დ-10 ( უკრაინა )</t>
  </si>
  <si>
    <t>მთავარი ელ კარადა</t>
  </si>
  <si>
    <t>ელ კარადა ( დამკვეთის მიწოდებით)</t>
  </si>
  <si>
    <t>მრავალძარღვა ორმაგი იზოლაციის სპილენძის ელ.კაბელის გაყვანა 4*4მმ</t>
  </si>
  <si>
    <t>მრავალძარღვა ორმაგი იზოლაციის სპილენძის ელ.კაბელი 4*4მმ</t>
  </si>
  <si>
    <t>მრავალძარღვა ორმაგი იზოლაციის სპილენძის ელ.კაბელის გაყვანა 5*6მმ</t>
  </si>
  <si>
    <t>მრავალძარღვა ორმაგი იზოლაციის სპილენძის ელ.კაბელი 5*6მმ</t>
  </si>
  <si>
    <t>ეზო</t>
  </si>
  <si>
    <t>წყალსადენ კანალიზაცია</t>
  </si>
  <si>
    <t>ამსტრონგის  ჭერის  ღებვა შავი ფერის საღებავით (მაღაზიაში)</t>
  </si>
  <si>
    <t>ფარდულის  ბრენდირების  დემონტაჟი</t>
  </si>
  <si>
    <t>კედლების წყობა  20 იანი სამშენებლო ბლოკით</t>
  </si>
  <si>
    <t>ნესტგამძლე თაბაშირ მუყაოს ფილით ტიხრების მოწყობა (სან.კვანძი)</t>
  </si>
  <si>
    <t>ლითონის მილკვადრატი 40*40*2</t>
  </si>
  <si>
    <t xml:space="preserve">შიდა  კედლების  ნაგვერდულების ლესვა ქვიშა ცემენტის ხსნარით </t>
  </si>
  <si>
    <t>მდფ-ის კარის მოწყობა (ორი ფრთით)</t>
  </si>
  <si>
    <t xml:space="preserve">                                                               ნავთობდამჭერი (სალექარი)</t>
  </si>
  <si>
    <t>ხრეშის საფუძვლის მოწყობა სისქით 15 სმ</t>
  </si>
  <si>
    <t>ხრეში</t>
  </si>
  <si>
    <t>კედლების მოწყობა ლითონის ფურცლისგან</t>
  </si>
  <si>
    <t>ლითონის ფურცელი 10მმ</t>
  </si>
  <si>
    <t>ლითონის კონსტრუქციის ღებვა</t>
  </si>
  <si>
    <t>ბენზინიანი წყლის გამყვანი მილი დ-160</t>
  </si>
  <si>
    <t>მილი დ-160</t>
  </si>
  <si>
    <t>ზეთიანი წყლის გამყვანი მილი დ-110</t>
  </si>
  <si>
    <t>მილი დ-110</t>
  </si>
  <si>
    <t>პლასმასის მილი დ-50მმ</t>
  </si>
  <si>
    <t>მილი დ-50</t>
  </si>
  <si>
    <t>პლასმასის კანალიზაციის მუხლი დ-50</t>
  </si>
  <si>
    <t>ფასონური ნაწილები</t>
  </si>
  <si>
    <t>კომ</t>
  </si>
  <si>
    <t>სამკაპი 110*110*110</t>
  </si>
  <si>
    <t>საცობი 110</t>
  </si>
  <si>
    <t>ფოლადის ფურცელი</t>
  </si>
  <si>
    <t>ბენზინიანი წყლის შემკრები კასრი</t>
  </si>
  <si>
    <t>ფასონური ნაწილების დამჭერი</t>
  </si>
  <si>
    <t>ჭის თავსახური</t>
  </si>
  <si>
    <t>ლითონის ფურცელი 4მმ</t>
  </si>
  <si>
    <t>დისპენსერის გარშემო 50მმ სიგანის შველერის ჩადება ნავთობდამჭერისთვის</t>
  </si>
  <si>
    <t>შველერი #50</t>
  </si>
  <si>
    <t xml:space="preserve">                                                          ეზო</t>
  </si>
  <si>
    <t>წყალგამტარი ღარებისა და მილების მონტაჟი</t>
  </si>
  <si>
    <t xml:space="preserve">ასფალტის ფენის მოხსნა და გრუნტის დამუშავება </t>
  </si>
  <si>
    <t>ბალასტი</t>
  </si>
  <si>
    <t xml:space="preserve">დისპენსერის კუნძულის ზედაპირის მოპირკეთება კერამოგრანიტის ფილებით </t>
  </si>
  <si>
    <t>ანტიკოროზიული საღებავი ( დამკვეთთან შეთანხმებით)</t>
  </si>
  <si>
    <t>ცენტრალური წყლის ფილტრი</t>
  </si>
  <si>
    <t xml:space="preserve">ქსელის კაბელი 3 წვერი  </t>
  </si>
  <si>
    <t xml:space="preserve">კედლების წყობა 10 იანი ტიხრის ბლოკით </t>
  </si>
  <si>
    <t>სილიკონიანი საღებავი (დამკვეთთან შეთანხმებით)</t>
  </si>
  <si>
    <t>ბლოკი 10*20*40</t>
  </si>
  <si>
    <t>ბლოკი 20*20*40</t>
  </si>
  <si>
    <t>ლითონის ხუფი  3*1000*1000</t>
  </si>
  <si>
    <t xml:space="preserve">კონდენციონერის ღირებულება და მონტაჟი </t>
  </si>
  <si>
    <t>მაკომპაქტირებელი ნაწილები (ფრეონგაყვანილობის სპილენძის მილები, სპილენძის მუხლები,სპილენძის სამკაპები,გადამყვანი მუფტები და ა.შ )</t>
  </si>
  <si>
    <t>ამწე-კალათა</t>
  </si>
  <si>
    <t xml:space="preserve">                                  სარემონტო სამუშაოები მაღაზია</t>
  </si>
  <si>
    <t>თუნუქის წყალგამტარი მილი 150მმ</t>
  </si>
  <si>
    <t>კედლების ნაგვერდულების   დამუშავება და შეღებვა წყალემულსია საღებავით</t>
  </si>
  <si>
    <t>თბაშირ მუყაოთი მოწყობილი  ჭერების დამუშავება და ღებვა წყალემულსია საღებავით</t>
  </si>
  <si>
    <t>ნაწრთობი მინის კარი 10 მმ შავი ალუმინის ალათებში</t>
  </si>
  <si>
    <t>ქუჩის განათების ლედ სანათი  სიმძ (1*200) ვტ 220</t>
  </si>
  <si>
    <t>გაბათების ბოძი</t>
  </si>
  <si>
    <t xml:space="preserve">ქუჩის განათების ლედ სანათი დიოდებით სიმძ (1*200) ვტ 220. განათების ბოძით 4.5მ </t>
  </si>
  <si>
    <t>თეთრი ანტიკოროზიული საღებავი (დამკვეთთან შეთანხმებით)</t>
  </si>
  <si>
    <t>შრომის ხარჯი (დამკვეთის შესრულებით )</t>
  </si>
  <si>
    <t>ლითონის თვითმჭრელი</t>
  </si>
  <si>
    <t>პროფილირებული თუნუქი ( დამკვეთთან შეთანხმებით )</t>
  </si>
  <si>
    <t>გადახურვის მოწყობა პროფილირებული თუნუქით (ფარდული და შენობა )</t>
  </si>
  <si>
    <t>ტრაპი სიფონით ( დამკვეთთან შეთანხმებით)</t>
  </si>
  <si>
    <t>მაცივრის გარე აგრეგატის ღირებულება და მონტაჟი</t>
  </si>
  <si>
    <t>მაცივრის გარე აგრეგატი ( დამკვეთის მიწოდებით )</t>
  </si>
  <si>
    <t>შრომის ხარჯი ( შიდა კონდინციონერი )</t>
  </si>
  <si>
    <t>შრომის ხარჯი ( გარე აგრეგატი )</t>
  </si>
  <si>
    <t xml:space="preserve">ფასადის კედლების  ლესვა ქვიშა ცემენტის ხსნარით </t>
  </si>
  <si>
    <t xml:space="preserve">კედლების  ნაგვერდულების ლესვა ქვიშა ცემენტის ხსნარით </t>
  </si>
  <si>
    <t>შენობი და ფარდულის სახურავის დემონტაჟი (თუნუქის პროფილირებულიფურცელი )</t>
  </si>
  <si>
    <t>სახურავის პარაპეტის დემონტაჟი ( ნაწილობრივ )</t>
  </si>
  <si>
    <t>ფასადის დემონტაჟი (ნაწილობრივ) 200მმ ბლოკის კედელი</t>
  </si>
  <si>
    <t>შიდა ტიხრების დემონტაჟი</t>
  </si>
  <si>
    <t>სარეზერვუარო პარკის ლითონის ღობის დემონტაჟი</t>
  </si>
  <si>
    <t>სახურავის ფილის დემონტაჟი (პკჟ)</t>
  </si>
  <si>
    <t>ამწე-კრანი</t>
  </si>
  <si>
    <t>დისპენსერის კუნძულის დადაბლება10სმ-თ (რკ-ბეტონის დემონტაჟი)</t>
  </si>
  <si>
    <t xml:space="preserve">არსებული კერამიკული ფილის  დემონტაჟი შენობის იატაკებიდან </t>
  </si>
  <si>
    <t>არსებული კარ-ფანჯრების დემონტაჟი</t>
  </si>
  <si>
    <t>წყლის არხის შველერის ჩადება  50x40</t>
  </si>
  <si>
    <t>რეზერვუარის თავის მოწყობა 0.3მმ და 0.6მმ ლით ფურცლით და ღებვა ანტიკოროზიული საღებავით ორივე მხრიდან (გრუნტის მოხსნა 100x100x700სმ)</t>
  </si>
  <si>
    <t>ლითონის ფურცელი 0.6 მმ</t>
  </si>
  <si>
    <t xml:space="preserve">გურნტის მოჭრა ხელით </t>
  </si>
  <si>
    <t>სარეზერვუარო პარკის  მოხრეშვა  10სმ</t>
  </si>
  <si>
    <t>სარეზერვუარო პარკის კედლების ამაღლება 200მმ სამშ.ბლოკით</t>
  </si>
  <si>
    <t>სარეზერვუარო პარკში ამაღლებული კედლის ლესვა ქვიშ.ცემენტით</t>
  </si>
  <si>
    <t xml:space="preserve">სარეზერვუარო პარკში ამაღლებული კედელზე  ნაშხეფის მოწყობა  და ღებვა სილიკონიანი საღებავით </t>
  </si>
  <si>
    <t>ლითონის ფურცელი ( 2 მმ )</t>
  </si>
  <si>
    <t>დისპენსერის კუნძულის შუბლების მოპირკეთება ქრომირებული ლით. ფურცლით და ღებვა ანტიკოროზიული საღებავით</t>
  </si>
  <si>
    <t>არმატურა დ-10  ( უკრაინა )</t>
  </si>
  <si>
    <t xml:space="preserve">არმატურა დ-10  </t>
  </si>
  <si>
    <t>შრომის ხარჯი (დამკვეთის შესრულებით)</t>
  </si>
  <si>
    <t>საწვავის მიმღები მილების კარადა ( დამკვეთის მიწოდებით)</t>
  </si>
  <si>
    <t>საწვავის მიმღები მილების კარადის მოწყობა ( 200X50X60სმ ) ლითონის ფურცელით და  ღებვა შავი ანტიკოროზიული სარებავით</t>
  </si>
  <si>
    <t>საწვავის ნასოსის  კარადის მოწყობა (220X80X70სმ ) ლითონის ფურცელით და  ღებვა შავი ანტიკოროზიული სარებავით</t>
  </si>
  <si>
    <t>ბეტონის საფეხურის მოწყობა სარ.კარის წინ 100X30X30სმ</t>
  </si>
  <si>
    <t>ბეტონის ფილის მოწყობა საწვავის ნასოსისტვის 80X220X10 სმ</t>
  </si>
  <si>
    <t>ახალი სტელას (ფასების მაცვენებელი) მონტაჟი</t>
  </si>
  <si>
    <t>ფასების მაჩვენებელი ( დამკვეთის მიწოდებით )</t>
  </si>
  <si>
    <t xml:space="preserve"> </t>
  </si>
  <si>
    <t>შრომის ხარჯი ( ჯი სი ბი )</t>
  </si>
  <si>
    <t xml:space="preserve">გოფრირებული მილის დაერთება არსებულ ჭაზე </t>
  </si>
  <si>
    <t>გოფრირებული მილი დ - 150</t>
  </si>
  <si>
    <t xml:space="preserve">                                         პლადფორმა</t>
  </si>
  <si>
    <t>ღორღი</t>
  </si>
  <si>
    <t>ექსკავატორი (ბობკატი)</t>
  </si>
  <si>
    <t>კატოკი</t>
  </si>
  <si>
    <t>პომპის მომსახურება</t>
  </si>
  <si>
    <t>ყალიბის ფარი</t>
  </si>
  <si>
    <t>ხე-მასალა</t>
  </si>
  <si>
    <t>გამომწვარი მავთული</t>
  </si>
  <si>
    <t>ლურსმანი</t>
  </si>
  <si>
    <t>ბეტონის იატაკის მოპრიალება ( მოვერტალიოტება )</t>
  </si>
  <si>
    <t>ღორღის საფუძვლის მოწყობა 20სმ რკ/ბეტ. ფილის მოსაწყობად და დატკეპვნა ( პლადფორმა, სარეზერვუარო პარკის წინ და გვერდზე  )</t>
  </si>
  <si>
    <t>ეზოს ასფალტის საფარის მოწყობა</t>
  </si>
  <si>
    <t>საფუძვლის ფენის მოწყობა ფრაქციული ღორღით (0-40მმ) სისქით 20 სმ</t>
  </si>
  <si>
    <t>ავტოგრეიდერი საშუალო ტიპის 79კვტ (108 ც,ძ)</t>
  </si>
  <si>
    <t>მ/სთ</t>
  </si>
  <si>
    <t>სატკეპნი გლუვი თვითამავალი   5ტონ</t>
  </si>
  <si>
    <t>სატკეპნი გლუვი თვითამავალი   10ტონ</t>
  </si>
  <si>
    <t>წყალი</t>
  </si>
  <si>
    <t>თხევადი ბიტუმის მოსხმა 0,6კგ/მ</t>
  </si>
  <si>
    <t>ავტოგუდრონატორი 3500ლ</t>
  </si>
  <si>
    <t>თხევადი ბიტუმი</t>
  </si>
  <si>
    <r>
      <t>საფარის ქვედა ფენილის მოწყობა მსხვილმარცვლვანი ბეტონის ცხელი ნარევით სისქით-6სმ</t>
    </r>
    <r>
      <rPr>
        <b/>
        <sz val="10"/>
        <color indexed="8"/>
        <rFont val="Calibri"/>
        <family val="2"/>
        <scheme val="minor"/>
      </rPr>
      <t xml:space="preserve">  </t>
    </r>
  </si>
  <si>
    <t>ასფალტის დამგები მანქანა</t>
  </si>
  <si>
    <t>მსხვილმარცვლვანი ასფალტი</t>
  </si>
  <si>
    <t>თხევადი ბიტუმის მოსხმა 0,3კგ/მ</t>
  </si>
  <si>
    <t>წვრილმარცვლოვანი ა/ბეტონის ცხელი ნარევი , ტიპი-B, მარკა  II. სისქით-4სმ</t>
  </si>
  <si>
    <t xml:space="preserve">                                   არხების მომზადება ელ.ქსელისთვის და ნავთობმილებისთვის  0.2 X 0.3 ( გრუნტის მოჭრით )</t>
  </si>
  <si>
    <t xml:space="preserve">                არხების მომზადება ელ.ქსელისთვის და ნავთობმილებისთვის  0.3 X 0.5 ( გრუნტის მოჭრით )</t>
  </si>
  <si>
    <t xml:space="preserve">                                   არხების მომზადება ელ.ქსელისთვის და ნავთობმილებისთვის  0.2 X 0.2 ( გრუნტის მოჭრით )</t>
  </si>
  <si>
    <t xml:space="preserve">                              არხების მომზადება ელ.ქსელისთვის და ნავთობმილებისთვის  0.3 X 0.5 ( ბეტონის მომტვრევით )</t>
  </si>
  <si>
    <t>სან კვანძის   ჭერის მოწყობა ნესტგამძლე თაბაშირ მუყაოს ფილით  ( სან,კვანძი და სათავსო )</t>
  </si>
  <si>
    <t>ალუმინის ფეხის საწმენდი 1700x700 (დამკვეთთან შეთანხმებით)</t>
  </si>
  <si>
    <t>ლითონის კვადრატული მილი 120X120X4</t>
  </si>
  <si>
    <t>ლითონის კვადრატული მილი (ფასადში ჩასაყოლებელი ) 120X120X4 და დამუშავება ანტიკოროზიულუ საღებავით</t>
  </si>
  <si>
    <t>ძაბრი</t>
  </si>
  <si>
    <t>ფასადში ჩაყოლებული კვადრატული მილის (120X120X4 )შეფუთვა ალუკაბონდით ( თურქეთი 4მმ , 50 მიკრონიანი)</t>
  </si>
  <si>
    <t>შენობის სახურავის პარაპეთის შიდა კედელზე პროფილირებული თუნუქის ფურცლით შეფუთვა</t>
  </si>
  <si>
    <t>სანიაღვრე არხის  მოწყობა შენობის სახურავზე</t>
  </si>
  <si>
    <t>შავი ანტიკოროზიული საღებავი (დამკვეთთან შეთანხმებით)</t>
  </si>
  <si>
    <t>კარ-ფანჯრების მოწყობა თეთრი მეტალოპლასმასი</t>
  </si>
  <si>
    <t>ჰაერგამწოვის მოწყობა (ვინტილიატორი)</t>
  </si>
  <si>
    <t>გამწოვის  მილები დ-100მმ</t>
  </si>
  <si>
    <t>გამწოვის მილი დ-100მმ</t>
  </si>
  <si>
    <t>შემრევის მოწყობა ხელსაბანისთვის სან.კვანძი</t>
  </si>
  <si>
    <t xml:space="preserve">ხელსაბანის მოწყობა სათავსო </t>
  </si>
  <si>
    <t>შემრევის მოწყობა ხელსაბანისთვის სათავსო</t>
  </si>
  <si>
    <t>დარბაზის გამწოვი შავი ფერის ( ჰოთ დოგის გამწოვი )</t>
  </si>
  <si>
    <t>ჰაერგამწოვი GEOLUX NOTTE-A ( დამკვეთთან შეთანხმებით)</t>
  </si>
  <si>
    <t>ერთკლავიშიანი ჩამრთველების მონტაჟი</t>
  </si>
  <si>
    <t>ერთკლავიშიანი ჩამრთველი (დამკვეთთან შეთანხმებით)</t>
  </si>
  <si>
    <t>ორკლავიშიანი ჩამრთველების მონტაჟი</t>
  </si>
  <si>
    <t>ორ კლავიშიანი ჩამრთველი (დამკვეთთან შეთანხმებით)</t>
  </si>
  <si>
    <t>200მმ 18W მრგვალი ლედ სანათი ჭერში ჩასმული ( Phillips )</t>
  </si>
  <si>
    <t>კონდენციონერის შიდა ბლოკი კასეტური - 5.6 კვტ (დამკვეთთან შეთანხმებით)</t>
  </si>
  <si>
    <t>სპლიტ კონდინციონერი - 2.2 კვტ (დამკვეთთან შეთანხმებით)</t>
  </si>
  <si>
    <t>კონდენციონერის გარე აგრეგატი VRF-20კვტ (დამკვეთთან შეთანხმებით)</t>
  </si>
  <si>
    <t>მემბრანა</t>
  </si>
  <si>
    <t>ბეტონის დასხმის შემდეგ სანიაღვრე ჭის თავსახურის  ამოწევა და ხელახლა მონტაჟი</t>
  </si>
  <si>
    <t>საწვავის ნასოსის კარადა ( დამკვეთის მიწოდებით)</t>
  </si>
  <si>
    <t>დოსპენსერის კუნძულის გაგანიერება ბეტონით</t>
  </si>
  <si>
    <t>სარეზერვუარო პარკის  კედლის ღევბა გარედან საფასადე საღევაბით</t>
  </si>
  <si>
    <t>მასალა და მონტაჟი ალუკაბონდი (  შიგნით მემბრანით)</t>
  </si>
  <si>
    <t>რკ.ბეტონის ფილის მოწყობა არხის  ზემოდან 18სმ</t>
  </si>
  <si>
    <t>ქ.ზუგდიდი, ნინოშვილის ქუჩა #2-ში მდებარე შპს "სან პეტროლიუმ ჯორჯია"-ს იჯარით აღებულ მიწის ნაკვეთზე , ავტოგასამართ სადგურის რეკონსტრუქციის პროექტი</t>
  </si>
  <si>
    <t>შიდა  კედლების ლესვა ქვიშა ცემენტის ხსნარით ( პარაპეტის შიდა მხარეც ჩათვლილია )</t>
  </si>
  <si>
    <t>ანგარზე წყალგამტარი მილის მოწყობა სარეზერვუარო პარკის მხარეს</t>
  </si>
  <si>
    <t>შიდა კედლების   დამუშავება ფითხით და ღებვა წყალემულსია საღებავით</t>
  </si>
  <si>
    <t>სარეზერვუარო პარკის  კარის დამუშავება და  შეღევბა შავი ფერის ანტოკოროზიული საღებავით</t>
  </si>
  <si>
    <t>სარეზერვუარო პარკში ღობის თავის შეფუთვა თუნუქის ფურცელით ( თუნუქის ქუდი )</t>
  </si>
  <si>
    <t>გოფრირებული თუნუქი ( დამკვეთთან შეთანხმებით )</t>
  </si>
  <si>
    <t>მონოლითური რ/ბეტონის ფილის მოწყობა (ორმაგი შრე არმატურა ) ბ-25 ბეტონისგან სისქით 18 სმ ( პლადფორმა, სარეზერვუარო პარკის წინ და გვერდზე  ) მოპრიალებით</t>
  </si>
  <si>
    <t xml:space="preserve">პლადფორმაზე , სარეზერვუარო პარკის წინ და გვვერდზე  ასფალტის ფენის დემონტაჟი ( 18 სმ რკინა ბეტონის ფილის მოსაწყობად ) და ასევე ასფალტის საფარის მოწყობის ქვეშ ნაწილობრივ დემონტაჟი ასფალტის ფენის და   ტრანსპორტირება ნაგავსაყრელზე </t>
  </si>
  <si>
    <t>ძირითადი მინაბოჭკოვანი წყლის მილი დ-25მმ</t>
  </si>
  <si>
    <t>ცენტრალური წყლის მილი დ-25მმ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</si>
</sst>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Calibri"/>
      <family val="2"/>
      <scheme val="minor"/>
    </font>
    <font>
      <sz val="10"/>
      <name val="Arial Cyr"/>
      <family val="2"/>
      <charset val="204"/>
    </font>
    <font>
      <b/>
      <sz val="10"/>
      <name val="Calibri"/>
      <family val="2"/>
      <scheme val="mino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cadNusx"/>
    </font>
    <font>
      <b/>
      <sz val="10"/>
      <name val="AcadNusx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</cellStyleXfs>
  <cellXfs count="19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12" fillId="0" borderId="0" xfId="0" applyFont="1" applyAlignment="1">
      <alignment vertical="center"/>
    </xf>
    <xf numFmtId="0" fontId="5" fillId="0" borderId="0" xfId="1" applyFont="1"/>
    <xf numFmtId="0" fontId="5" fillId="0" borderId="0" xfId="0" applyFont="1" applyAlignment="1">
      <alignment vertical="center"/>
    </xf>
    <xf numFmtId="0" fontId="5" fillId="0" borderId="0" xfId="1" applyFont="1" applyAlignment="1">
      <alignment horizontal="center"/>
    </xf>
    <xf numFmtId="0" fontId="14" fillId="0" borderId="11" xfId="1" applyFont="1" applyBorder="1" applyAlignment="1">
      <alignment horizontal="center"/>
    </xf>
    <xf numFmtId="0" fontId="7" fillId="0" borderId="1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4" fillId="0" borderId="4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2" fontId="15" fillId="0" borderId="5" xfId="1" applyNumberFormat="1" applyFont="1" applyBorder="1" applyAlignment="1">
      <alignment horizontal="center" vertical="center"/>
    </xf>
    <xf numFmtId="0" fontId="17" fillId="0" borderId="0" xfId="0" applyFont="1" applyFill="1"/>
    <xf numFmtId="0" fontId="18" fillId="0" borderId="4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2" fontId="18" fillId="0" borderId="7" xfId="0" applyNumberFormat="1" applyFont="1" applyFill="1" applyBorder="1" applyAlignment="1">
      <alignment horizontal="center" vertical="top" wrapText="1"/>
    </xf>
    <xf numFmtId="0" fontId="18" fillId="0" borderId="7" xfId="0" applyNumberFormat="1" applyFont="1" applyFill="1" applyBorder="1" applyAlignment="1">
      <alignment horizontal="center" vertical="top" wrapText="1"/>
    </xf>
    <xf numFmtId="2" fontId="18" fillId="0" borderId="5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7" fillId="0" borderId="5" xfId="7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/>
    </xf>
    <xf numFmtId="2" fontId="7" fillId="0" borderId="1" xfId="5" applyNumberFormat="1" applyFont="1" applyFill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 vertical="top" wrapText="1"/>
    </xf>
    <xf numFmtId="0" fontId="7" fillId="0" borderId="5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/>
    </xf>
    <xf numFmtId="164" fontId="5" fillId="0" borderId="1" xfId="4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left" vertical="center" wrapText="1"/>
    </xf>
    <xf numFmtId="164" fontId="7" fillId="0" borderId="1" xfId="4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top" wrapText="1"/>
    </xf>
    <xf numFmtId="2" fontId="5" fillId="0" borderId="1" xfId="2" applyNumberFormat="1" applyFont="1" applyFill="1" applyBorder="1" applyAlignment="1">
      <alignment horizontal="center" vertical="center"/>
    </xf>
    <xf numFmtId="2" fontId="5" fillId="0" borderId="2" xfId="2" applyNumberFormat="1" applyFont="1" applyFill="1" applyBorder="1" applyAlignment="1">
      <alignment horizontal="center" vertical="center"/>
    </xf>
    <xf numFmtId="2" fontId="5" fillId="0" borderId="2" xfId="3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2" fontId="5" fillId="0" borderId="1" xfId="8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center" vertical="center" wrapText="1"/>
    </xf>
    <xf numFmtId="2" fontId="7" fillId="0" borderId="1" xfId="8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left" wrapText="1"/>
    </xf>
    <xf numFmtId="0" fontId="5" fillId="0" borderId="1" xfId="8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/>
    </xf>
    <xf numFmtId="0" fontId="5" fillId="0" borderId="1" xfId="7" applyNumberFormat="1" applyFont="1" applyFill="1" applyBorder="1" applyAlignment="1">
      <alignment horizontal="center" vertical="center" wrapText="1"/>
    </xf>
    <xf numFmtId="2" fontId="5" fillId="0" borderId="1" xfId="7" applyNumberFormat="1" applyFont="1" applyFill="1" applyBorder="1" applyAlignment="1">
      <alignment horizontal="center" vertical="center" wrapText="1"/>
    </xf>
    <xf numFmtId="165" fontId="5" fillId="0" borderId="1" xfId="7" applyNumberFormat="1" applyFont="1" applyFill="1" applyBorder="1" applyAlignment="1">
      <alignment horizontal="center" vertical="center" wrapText="1"/>
    </xf>
    <xf numFmtId="2" fontId="1" fillId="0" borderId="1" xfId="9" applyNumberFormat="1" applyFont="1" applyFill="1" applyBorder="1" applyAlignment="1">
      <alignment horizontal="center" vertical="center"/>
    </xf>
    <xf numFmtId="2" fontId="16" fillId="0" borderId="1" xfId="7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center"/>
    </xf>
    <xf numFmtId="0" fontId="1" fillId="0" borderId="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5" fillId="0" borderId="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19" fillId="0" borderId="7" xfId="0" quotePrefix="1" applyFont="1" applyFill="1" applyBorder="1" applyAlignment="1">
      <alignment horizontal="center" vertical="top" wrapText="1"/>
    </xf>
    <xf numFmtId="0" fontId="18" fillId="0" borderId="2" xfId="0" quotePrefix="1" applyFont="1" applyFill="1" applyBorder="1" applyAlignment="1">
      <alignment horizontal="center" vertical="top" wrapText="1"/>
    </xf>
    <xf numFmtId="0" fontId="18" fillId="0" borderId="14" xfId="0" quotePrefix="1" applyFont="1" applyFill="1" applyBorder="1" applyAlignment="1">
      <alignment horizontal="center" vertical="top" wrapText="1"/>
    </xf>
    <xf numFmtId="0" fontId="18" fillId="0" borderId="3" xfId="0" quotePrefix="1" applyFont="1" applyFill="1" applyBorder="1" applyAlignment="1">
      <alignment horizontal="center" vertical="top" wrapText="1"/>
    </xf>
    <xf numFmtId="0" fontId="18" fillId="0" borderId="2" xfId="0" quotePrefix="1" applyFont="1" applyFill="1" applyBorder="1" applyAlignment="1">
      <alignment horizontal="center" vertical="center" wrapText="1"/>
    </xf>
    <xf numFmtId="0" fontId="18" fillId="0" borderId="14" xfId="0" quotePrefix="1" applyFont="1" applyFill="1" applyBorder="1" applyAlignment="1">
      <alignment horizontal="center" vertical="center" wrapText="1"/>
    </xf>
    <xf numFmtId="0" fontId="18" fillId="0" borderId="3" xfId="0" quotePrefix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</cellXfs>
  <cellStyles count="10">
    <cellStyle name="Normal" xfId="0" builtinId="0"/>
    <cellStyle name="Normal 17 3" xfId="4" xr:uid="{00000000-0005-0000-0000-000001000000}"/>
    <cellStyle name="Normal 53" xfId="8" xr:uid="{00000000-0005-0000-0000-000002000000}"/>
    <cellStyle name="Normal_1 axali Fasebi" xfId="9" xr:uid="{00000000-0005-0000-0000-000003000000}"/>
    <cellStyle name="Normal_el.momaragebabenzo" xfId="6" xr:uid="{00000000-0005-0000-0000-000004000000}"/>
    <cellStyle name="Normal_saobieqto" xfId="1" xr:uid="{00000000-0005-0000-0000-000005000000}"/>
    <cellStyle name="Normal_sida kanalizaciadigomi" xfId="2" xr:uid="{00000000-0005-0000-0000-000006000000}"/>
    <cellStyle name="Normal_sida wyalsadeni 3" xfId="3" xr:uid="{00000000-0005-0000-0000-000007000000}"/>
    <cellStyle name="Normal_sida wyalsadeni_xarGaRricxva  remonti maisuraZis q.transp. sammarTvelos" xfId="5" xr:uid="{00000000-0005-0000-0000-000008000000}"/>
    <cellStyle name="Style 1" xfId="7" xr:uid="{00000000-0005-0000-0000-000009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162</xdr:row>
      <xdr:rowOff>0</xdr:rowOff>
    </xdr:from>
    <xdr:to>
      <xdr:col>1</xdr:col>
      <xdr:colOff>790575</xdr:colOff>
      <xdr:row>162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162</xdr:row>
      <xdr:rowOff>0</xdr:rowOff>
    </xdr:from>
    <xdr:to>
      <xdr:col>1</xdr:col>
      <xdr:colOff>790575</xdr:colOff>
      <xdr:row>162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76200</xdr:colOff>
      <xdr:row>162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76200</xdr:colOff>
      <xdr:row>162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162</xdr:row>
      <xdr:rowOff>0</xdr:rowOff>
    </xdr:from>
    <xdr:to>
      <xdr:col>1</xdr:col>
      <xdr:colOff>790575</xdr:colOff>
      <xdr:row>162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162</xdr:row>
      <xdr:rowOff>0</xdr:rowOff>
    </xdr:from>
    <xdr:to>
      <xdr:col>1</xdr:col>
      <xdr:colOff>790575</xdr:colOff>
      <xdr:row>162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76200</xdr:colOff>
      <xdr:row>162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76200</xdr:colOff>
      <xdr:row>162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162</xdr:row>
      <xdr:rowOff>0</xdr:rowOff>
    </xdr:from>
    <xdr:to>
      <xdr:col>1</xdr:col>
      <xdr:colOff>790575</xdr:colOff>
      <xdr:row>162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162</xdr:row>
      <xdr:rowOff>0</xdr:rowOff>
    </xdr:from>
    <xdr:to>
      <xdr:col>1</xdr:col>
      <xdr:colOff>790575</xdr:colOff>
      <xdr:row>162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76200</xdr:colOff>
      <xdr:row>162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76200</xdr:colOff>
      <xdr:row>162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162</xdr:row>
      <xdr:rowOff>0</xdr:rowOff>
    </xdr:from>
    <xdr:to>
      <xdr:col>1</xdr:col>
      <xdr:colOff>790575</xdr:colOff>
      <xdr:row>162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162</xdr:row>
      <xdr:rowOff>0</xdr:rowOff>
    </xdr:from>
    <xdr:to>
      <xdr:col>1</xdr:col>
      <xdr:colOff>790575</xdr:colOff>
      <xdr:row>162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76200</xdr:colOff>
      <xdr:row>162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76200</xdr:colOff>
      <xdr:row>162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114</xdr:row>
      <xdr:rowOff>0</xdr:rowOff>
    </xdr:from>
    <xdr:to>
      <xdr:col>1</xdr:col>
      <xdr:colOff>790575</xdr:colOff>
      <xdr:row>114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114</xdr:row>
      <xdr:rowOff>0</xdr:rowOff>
    </xdr:from>
    <xdr:to>
      <xdr:col>1</xdr:col>
      <xdr:colOff>790575</xdr:colOff>
      <xdr:row>114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114</xdr:row>
      <xdr:rowOff>0</xdr:rowOff>
    </xdr:from>
    <xdr:to>
      <xdr:col>1</xdr:col>
      <xdr:colOff>790575</xdr:colOff>
      <xdr:row>114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114</xdr:row>
      <xdr:rowOff>0</xdr:rowOff>
    </xdr:from>
    <xdr:to>
      <xdr:col>1</xdr:col>
      <xdr:colOff>790575</xdr:colOff>
      <xdr:row>114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114</xdr:row>
      <xdr:rowOff>0</xdr:rowOff>
    </xdr:from>
    <xdr:to>
      <xdr:col>1</xdr:col>
      <xdr:colOff>790575</xdr:colOff>
      <xdr:row>114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114</xdr:row>
      <xdr:rowOff>0</xdr:rowOff>
    </xdr:from>
    <xdr:to>
      <xdr:col>1</xdr:col>
      <xdr:colOff>790575</xdr:colOff>
      <xdr:row>114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133350</xdr:colOff>
      <xdr:row>101</xdr:row>
      <xdr:rowOff>19050</xdr:rowOff>
    </xdr:from>
    <xdr:to>
      <xdr:col>20</xdr:col>
      <xdr:colOff>133350</xdr:colOff>
      <xdr:row>101</xdr:row>
      <xdr:rowOff>190500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5925800" y="2589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28575</xdr:colOff>
      <xdr:row>105</xdr:row>
      <xdr:rowOff>133350</xdr:rowOff>
    </xdr:from>
    <xdr:to>
      <xdr:col>23</xdr:col>
      <xdr:colOff>28575</xdr:colOff>
      <xdr:row>106</xdr:row>
      <xdr:rowOff>114300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7649825" y="3601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523875</xdr:colOff>
      <xdr:row>105</xdr:row>
      <xdr:rowOff>0</xdr:rowOff>
    </xdr:from>
    <xdr:to>
      <xdr:col>39</xdr:col>
      <xdr:colOff>161925</xdr:colOff>
      <xdr:row>108</xdr:row>
      <xdr:rowOff>142875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15706725" y="28432126"/>
          <a:ext cx="11830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0" cy="171450"/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0" cy="171450"/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76200" cy="171450"/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76200" cy="171450"/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0" cy="171450"/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0" cy="171450"/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76200" cy="171450"/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76200" cy="171450"/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447675</xdr:colOff>
      <xdr:row>122</xdr:row>
      <xdr:rowOff>123825</xdr:rowOff>
    </xdr:from>
    <xdr:ext cx="0" cy="171450"/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3801725" y="5937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409575</xdr:colOff>
      <xdr:row>121</xdr:row>
      <xdr:rowOff>57150</xdr:rowOff>
    </xdr:from>
    <xdr:ext cx="0" cy="171450"/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6811625" y="59121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76200" cy="171450"/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76200" cy="171450"/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38100</xdr:colOff>
      <xdr:row>118</xdr:row>
      <xdr:rowOff>28575</xdr:rowOff>
    </xdr:from>
    <xdr:ext cx="0" cy="171450"/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20707350" y="58197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47625</xdr:colOff>
      <xdr:row>117</xdr:row>
      <xdr:rowOff>152400</xdr:rowOff>
    </xdr:from>
    <xdr:ext cx="457200" cy="190500"/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4011275" y="28775025"/>
          <a:ext cx="457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76200" cy="171450"/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76200" cy="171450"/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A2375CF9-41C3-4FB4-BBEB-E9F03E44F2F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87D5536B-0301-44E0-BE99-A2B010FA5D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BB4DC3A7-E2D4-4049-98BF-41D0EAFC4D9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4FAC0562-66BF-467B-BCA3-F8845E95733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0425B26F-FFEA-402C-B753-711B06B6C3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40D5B04E-8044-4239-8231-A726043A7D5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3B0F3E12-08A0-439D-BA82-5DADB14A3FF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A0637EBC-5246-49E1-9BEB-59E6F15521D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80F84587-55B1-4BF1-A57D-151584EDAB1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164A1C31-04A9-459F-B5AF-8071D12953E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468" name="Text Box 10">
          <a:extLst>
            <a:ext uri="{FF2B5EF4-FFF2-40B4-BE49-F238E27FC236}">
              <a16:creationId xmlns:a16="http://schemas.microsoft.com/office/drawing/2014/main" id="{13CC1F9A-B6C3-47AD-B381-51C4BD02E10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469" name="Text Box 11">
          <a:extLst>
            <a:ext uri="{FF2B5EF4-FFF2-40B4-BE49-F238E27FC236}">
              <a16:creationId xmlns:a16="http://schemas.microsoft.com/office/drawing/2014/main" id="{23B8E949-3B36-4649-8978-34828258DDD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FBAE653E-DEE0-47AD-B793-2F48F9A73BB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A2B6BF2E-B9DB-4CA3-A641-CF48A68C315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472" name="Text Box 65">
          <a:extLst>
            <a:ext uri="{FF2B5EF4-FFF2-40B4-BE49-F238E27FC236}">
              <a16:creationId xmlns:a16="http://schemas.microsoft.com/office/drawing/2014/main" id="{78F43441-EEC5-45DC-ACD2-69B2941012E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473" name="Text Box 91">
          <a:extLst>
            <a:ext uri="{FF2B5EF4-FFF2-40B4-BE49-F238E27FC236}">
              <a16:creationId xmlns:a16="http://schemas.microsoft.com/office/drawing/2014/main" id="{8AAC8BDC-E62B-48D7-81D4-86AE8354E5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474" name="Text Box 46">
          <a:extLst>
            <a:ext uri="{FF2B5EF4-FFF2-40B4-BE49-F238E27FC236}">
              <a16:creationId xmlns:a16="http://schemas.microsoft.com/office/drawing/2014/main" id="{1B411389-1537-4980-B6E3-194AF7D98B99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475" name="Text Box 43">
          <a:extLst>
            <a:ext uri="{FF2B5EF4-FFF2-40B4-BE49-F238E27FC236}">
              <a16:creationId xmlns:a16="http://schemas.microsoft.com/office/drawing/2014/main" id="{210572C3-8AFC-4F52-8101-08953DEAAF93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76" name="Text Box 68">
          <a:extLst>
            <a:ext uri="{FF2B5EF4-FFF2-40B4-BE49-F238E27FC236}">
              <a16:creationId xmlns:a16="http://schemas.microsoft.com/office/drawing/2014/main" id="{8EE6E88B-BFFA-49BB-8D57-985C645C84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77" name="Text Box 69">
          <a:extLst>
            <a:ext uri="{FF2B5EF4-FFF2-40B4-BE49-F238E27FC236}">
              <a16:creationId xmlns:a16="http://schemas.microsoft.com/office/drawing/2014/main" id="{D02D1392-6E3E-4C6C-BD56-10C5AE83D9F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78" name="Text Box 70">
          <a:extLst>
            <a:ext uri="{FF2B5EF4-FFF2-40B4-BE49-F238E27FC236}">
              <a16:creationId xmlns:a16="http://schemas.microsoft.com/office/drawing/2014/main" id="{563E3A8A-8AA1-4F56-B4C9-A79DC3F1F46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79" name="Text Box 71">
          <a:extLst>
            <a:ext uri="{FF2B5EF4-FFF2-40B4-BE49-F238E27FC236}">
              <a16:creationId xmlns:a16="http://schemas.microsoft.com/office/drawing/2014/main" id="{1E3FD25C-2C9D-414A-87D0-84E8B16871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80" name="Text Box 72">
          <a:extLst>
            <a:ext uri="{FF2B5EF4-FFF2-40B4-BE49-F238E27FC236}">
              <a16:creationId xmlns:a16="http://schemas.microsoft.com/office/drawing/2014/main" id="{DAE21122-6FAB-4B8F-8831-4E4314A84F5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81" name="Text Box 73">
          <a:extLst>
            <a:ext uri="{FF2B5EF4-FFF2-40B4-BE49-F238E27FC236}">
              <a16:creationId xmlns:a16="http://schemas.microsoft.com/office/drawing/2014/main" id="{36B8A588-5BEE-413A-BCAF-39D9400A16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82" name="Text Box 46">
          <a:extLst>
            <a:ext uri="{FF2B5EF4-FFF2-40B4-BE49-F238E27FC236}">
              <a16:creationId xmlns:a16="http://schemas.microsoft.com/office/drawing/2014/main" id="{1DE66661-8A67-4F5F-B32D-D2F6C0140B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83" name="Text Box 43">
          <a:extLst>
            <a:ext uri="{FF2B5EF4-FFF2-40B4-BE49-F238E27FC236}">
              <a16:creationId xmlns:a16="http://schemas.microsoft.com/office/drawing/2014/main" id="{4EA7F393-6172-4406-940E-9ECAF815695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84" name="Text Box 46">
          <a:extLst>
            <a:ext uri="{FF2B5EF4-FFF2-40B4-BE49-F238E27FC236}">
              <a16:creationId xmlns:a16="http://schemas.microsoft.com/office/drawing/2014/main" id="{F2F90649-0BD6-4BC7-863E-5855FC7AEEC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85" name="Text Box 43">
          <a:extLst>
            <a:ext uri="{FF2B5EF4-FFF2-40B4-BE49-F238E27FC236}">
              <a16:creationId xmlns:a16="http://schemas.microsoft.com/office/drawing/2014/main" id="{6D447E43-DF75-46DF-BB32-FE37BE4DADD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86" name="Text Box 68">
          <a:extLst>
            <a:ext uri="{FF2B5EF4-FFF2-40B4-BE49-F238E27FC236}">
              <a16:creationId xmlns:a16="http://schemas.microsoft.com/office/drawing/2014/main" id="{2C8A86B2-E69B-4D65-9264-8C62875D98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87" name="Text Box 69">
          <a:extLst>
            <a:ext uri="{FF2B5EF4-FFF2-40B4-BE49-F238E27FC236}">
              <a16:creationId xmlns:a16="http://schemas.microsoft.com/office/drawing/2014/main" id="{7AB0B4D8-A295-4404-BB1F-63AC0C1CB6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88" name="Text Box 70">
          <a:extLst>
            <a:ext uri="{FF2B5EF4-FFF2-40B4-BE49-F238E27FC236}">
              <a16:creationId xmlns:a16="http://schemas.microsoft.com/office/drawing/2014/main" id="{B7866F37-6E18-40F1-9A8B-BBE716EAC2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89" name="Text Box 71">
          <a:extLst>
            <a:ext uri="{FF2B5EF4-FFF2-40B4-BE49-F238E27FC236}">
              <a16:creationId xmlns:a16="http://schemas.microsoft.com/office/drawing/2014/main" id="{7DA162EE-4C8F-4158-8A0E-A45CAF9CFF5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90" name="Text Box 72">
          <a:extLst>
            <a:ext uri="{FF2B5EF4-FFF2-40B4-BE49-F238E27FC236}">
              <a16:creationId xmlns:a16="http://schemas.microsoft.com/office/drawing/2014/main" id="{B06BF64A-8CFC-47B9-958F-23E9259FE33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91" name="Text Box 73">
          <a:extLst>
            <a:ext uri="{FF2B5EF4-FFF2-40B4-BE49-F238E27FC236}">
              <a16:creationId xmlns:a16="http://schemas.microsoft.com/office/drawing/2014/main" id="{D936AAD0-1734-4B6E-AE99-7F7209425B0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92" name="Text Box 46">
          <a:extLst>
            <a:ext uri="{FF2B5EF4-FFF2-40B4-BE49-F238E27FC236}">
              <a16:creationId xmlns:a16="http://schemas.microsoft.com/office/drawing/2014/main" id="{CE00AAE4-7D04-4CEE-BAD2-8CE0068797C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93" name="Text Box 43">
          <a:extLst>
            <a:ext uri="{FF2B5EF4-FFF2-40B4-BE49-F238E27FC236}">
              <a16:creationId xmlns:a16="http://schemas.microsoft.com/office/drawing/2014/main" id="{2053D1B7-A5D3-46C8-846D-336923D04E5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94" name="Text Box 46">
          <a:extLst>
            <a:ext uri="{FF2B5EF4-FFF2-40B4-BE49-F238E27FC236}">
              <a16:creationId xmlns:a16="http://schemas.microsoft.com/office/drawing/2014/main" id="{D01F989E-CF40-4CC9-85A4-91BC2E2B75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95" name="Text Box 43">
          <a:extLst>
            <a:ext uri="{FF2B5EF4-FFF2-40B4-BE49-F238E27FC236}">
              <a16:creationId xmlns:a16="http://schemas.microsoft.com/office/drawing/2014/main" id="{D33693B9-DB41-4182-B83D-7E869F0CFA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96" name="Text Box 68">
          <a:extLst>
            <a:ext uri="{FF2B5EF4-FFF2-40B4-BE49-F238E27FC236}">
              <a16:creationId xmlns:a16="http://schemas.microsoft.com/office/drawing/2014/main" id="{C94C64A6-90CC-4722-9368-167599F5FF7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97" name="Text Box 69">
          <a:extLst>
            <a:ext uri="{FF2B5EF4-FFF2-40B4-BE49-F238E27FC236}">
              <a16:creationId xmlns:a16="http://schemas.microsoft.com/office/drawing/2014/main" id="{8F5C007B-8750-48FE-B802-BF87E9E38D9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98" name="Text Box 70">
          <a:extLst>
            <a:ext uri="{FF2B5EF4-FFF2-40B4-BE49-F238E27FC236}">
              <a16:creationId xmlns:a16="http://schemas.microsoft.com/office/drawing/2014/main" id="{7B2D12FA-C353-461B-9C63-45072AB48A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99" name="Text Box 71">
          <a:extLst>
            <a:ext uri="{FF2B5EF4-FFF2-40B4-BE49-F238E27FC236}">
              <a16:creationId xmlns:a16="http://schemas.microsoft.com/office/drawing/2014/main" id="{BCF425F6-8E0C-4C7A-BD51-0CF47A264A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00" name="Text Box 72">
          <a:extLst>
            <a:ext uri="{FF2B5EF4-FFF2-40B4-BE49-F238E27FC236}">
              <a16:creationId xmlns:a16="http://schemas.microsoft.com/office/drawing/2014/main" id="{78E2497A-3523-4914-9535-E97C41E27EF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01" name="Text Box 73">
          <a:extLst>
            <a:ext uri="{FF2B5EF4-FFF2-40B4-BE49-F238E27FC236}">
              <a16:creationId xmlns:a16="http://schemas.microsoft.com/office/drawing/2014/main" id="{5C5B08B7-9BEF-4B24-A453-2E86308B5B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02" name="Text Box 46">
          <a:extLst>
            <a:ext uri="{FF2B5EF4-FFF2-40B4-BE49-F238E27FC236}">
              <a16:creationId xmlns:a16="http://schemas.microsoft.com/office/drawing/2014/main" id="{FAE536F3-A5E8-46B0-A1E5-C3BDE96BE49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03" name="Text Box 43">
          <a:extLst>
            <a:ext uri="{FF2B5EF4-FFF2-40B4-BE49-F238E27FC236}">
              <a16:creationId xmlns:a16="http://schemas.microsoft.com/office/drawing/2014/main" id="{405088B7-5C7C-49EA-9CAE-5119CD842D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04" name="Text Box 46">
          <a:extLst>
            <a:ext uri="{FF2B5EF4-FFF2-40B4-BE49-F238E27FC236}">
              <a16:creationId xmlns:a16="http://schemas.microsoft.com/office/drawing/2014/main" id="{A5B408CA-4812-4593-824F-E54FD2E5B2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05" name="Text Box 43">
          <a:extLst>
            <a:ext uri="{FF2B5EF4-FFF2-40B4-BE49-F238E27FC236}">
              <a16:creationId xmlns:a16="http://schemas.microsoft.com/office/drawing/2014/main" id="{195B2718-8002-44B4-8667-B3ABD39AC0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506" name="Text Box 10">
          <a:extLst>
            <a:ext uri="{FF2B5EF4-FFF2-40B4-BE49-F238E27FC236}">
              <a16:creationId xmlns:a16="http://schemas.microsoft.com/office/drawing/2014/main" id="{EEB12BF9-3081-4FDF-B90A-5FA40C5F2D99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507" name="Text Box 11">
          <a:extLst>
            <a:ext uri="{FF2B5EF4-FFF2-40B4-BE49-F238E27FC236}">
              <a16:creationId xmlns:a16="http://schemas.microsoft.com/office/drawing/2014/main" id="{71291E52-62F6-4AFF-A612-51D9FCB661D0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08" name="Text Box 65">
          <a:extLst>
            <a:ext uri="{FF2B5EF4-FFF2-40B4-BE49-F238E27FC236}">
              <a16:creationId xmlns:a16="http://schemas.microsoft.com/office/drawing/2014/main" id="{8E231182-6B52-4748-B73C-8C247F1A32E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09" name="Text Box 91">
          <a:extLst>
            <a:ext uri="{FF2B5EF4-FFF2-40B4-BE49-F238E27FC236}">
              <a16:creationId xmlns:a16="http://schemas.microsoft.com/office/drawing/2014/main" id="{09935B00-EA5A-43CA-8CD9-E2FC4FE5BE0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10" name="Text Box 65">
          <a:extLst>
            <a:ext uri="{FF2B5EF4-FFF2-40B4-BE49-F238E27FC236}">
              <a16:creationId xmlns:a16="http://schemas.microsoft.com/office/drawing/2014/main" id="{859F9682-9C07-4B98-9932-684FBB4ACB8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11" name="Text Box 91">
          <a:extLst>
            <a:ext uri="{FF2B5EF4-FFF2-40B4-BE49-F238E27FC236}">
              <a16:creationId xmlns:a16="http://schemas.microsoft.com/office/drawing/2014/main" id="{4FDED0D3-97FA-4E7E-B1B2-50473DCA945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0AEFCA59-2B94-438E-8BAC-C49366F22ED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B856E667-EC53-42CE-9BCD-FB735A20DF3D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14" name="Text Box 68">
          <a:extLst>
            <a:ext uri="{FF2B5EF4-FFF2-40B4-BE49-F238E27FC236}">
              <a16:creationId xmlns:a16="http://schemas.microsoft.com/office/drawing/2014/main" id="{E608FC51-CC55-4DF3-89F9-68DC5AEFEAF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15" name="Text Box 69">
          <a:extLst>
            <a:ext uri="{FF2B5EF4-FFF2-40B4-BE49-F238E27FC236}">
              <a16:creationId xmlns:a16="http://schemas.microsoft.com/office/drawing/2014/main" id="{0151194B-B9B0-44F9-88A2-B0FE1BDF759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16" name="Text Box 70">
          <a:extLst>
            <a:ext uri="{FF2B5EF4-FFF2-40B4-BE49-F238E27FC236}">
              <a16:creationId xmlns:a16="http://schemas.microsoft.com/office/drawing/2014/main" id="{909312CE-557D-4E9C-96F1-54A45B8F4CB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17" name="Text Box 71">
          <a:extLst>
            <a:ext uri="{FF2B5EF4-FFF2-40B4-BE49-F238E27FC236}">
              <a16:creationId xmlns:a16="http://schemas.microsoft.com/office/drawing/2014/main" id="{2C6D88AE-9550-4BE6-A71A-19DB3475AD2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18" name="Text Box 72">
          <a:extLst>
            <a:ext uri="{FF2B5EF4-FFF2-40B4-BE49-F238E27FC236}">
              <a16:creationId xmlns:a16="http://schemas.microsoft.com/office/drawing/2014/main" id="{126A473D-CDB4-4067-BCBB-B46FDF4CD5D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19" name="Text Box 73">
          <a:extLst>
            <a:ext uri="{FF2B5EF4-FFF2-40B4-BE49-F238E27FC236}">
              <a16:creationId xmlns:a16="http://schemas.microsoft.com/office/drawing/2014/main" id="{CC09FBD4-A4AB-45D3-A24B-D6DA29D3C9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20" name="Text Box 46">
          <a:extLst>
            <a:ext uri="{FF2B5EF4-FFF2-40B4-BE49-F238E27FC236}">
              <a16:creationId xmlns:a16="http://schemas.microsoft.com/office/drawing/2014/main" id="{531E9D35-F7EC-49D2-B658-44C94F9A26A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21" name="Text Box 43">
          <a:extLst>
            <a:ext uri="{FF2B5EF4-FFF2-40B4-BE49-F238E27FC236}">
              <a16:creationId xmlns:a16="http://schemas.microsoft.com/office/drawing/2014/main" id="{845C53CC-843E-4D7B-9ACE-EC90DBCCC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A342E48D-2856-4E93-9522-048001A34A5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55684ADD-ABEB-4142-B90E-ABF1FCC5CB6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24" name="Text Box 68">
          <a:extLst>
            <a:ext uri="{FF2B5EF4-FFF2-40B4-BE49-F238E27FC236}">
              <a16:creationId xmlns:a16="http://schemas.microsoft.com/office/drawing/2014/main" id="{94F2A510-2531-4CF8-936B-E3CDF614C1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25" name="Text Box 69">
          <a:extLst>
            <a:ext uri="{FF2B5EF4-FFF2-40B4-BE49-F238E27FC236}">
              <a16:creationId xmlns:a16="http://schemas.microsoft.com/office/drawing/2014/main" id="{F0B1302F-EED2-49F5-B292-E6B8C2A8C3E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26" name="Text Box 70">
          <a:extLst>
            <a:ext uri="{FF2B5EF4-FFF2-40B4-BE49-F238E27FC236}">
              <a16:creationId xmlns:a16="http://schemas.microsoft.com/office/drawing/2014/main" id="{1A88D0AB-AE30-457F-8666-0464F3F3439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27" name="Text Box 71">
          <a:extLst>
            <a:ext uri="{FF2B5EF4-FFF2-40B4-BE49-F238E27FC236}">
              <a16:creationId xmlns:a16="http://schemas.microsoft.com/office/drawing/2014/main" id="{1B9C0810-AF8E-4DBE-A5EF-F283C72326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28" name="Text Box 72">
          <a:extLst>
            <a:ext uri="{FF2B5EF4-FFF2-40B4-BE49-F238E27FC236}">
              <a16:creationId xmlns:a16="http://schemas.microsoft.com/office/drawing/2014/main" id="{B88E2924-9752-45D6-AA9F-350AEF8D4A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29" name="Text Box 73">
          <a:extLst>
            <a:ext uri="{FF2B5EF4-FFF2-40B4-BE49-F238E27FC236}">
              <a16:creationId xmlns:a16="http://schemas.microsoft.com/office/drawing/2014/main" id="{CB20BC8F-FAC3-49F0-927C-9678EA94B9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30" name="Text Box 46">
          <a:extLst>
            <a:ext uri="{FF2B5EF4-FFF2-40B4-BE49-F238E27FC236}">
              <a16:creationId xmlns:a16="http://schemas.microsoft.com/office/drawing/2014/main" id="{DBDC0D0F-37F8-4988-B36C-C0D9A7877BA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31" name="Text Box 43">
          <a:extLst>
            <a:ext uri="{FF2B5EF4-FFF2-40B4-BE49-F238E27FC236}">
              <a16:creationId xmlns:a16="http://schemas.microsoft.com/office/drawing/2014/main" id="{65356185-CE72-4095-945D-3FEAF3D7C6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5C3CBAED-6B0B-4942-94DF-C53A69A9F5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5B3E4BAB-3C54-4942-B2C3-8AF81DE84DB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34" name="Text Box 68">
          <a:extLst>
            <a:ext uri="{FF2B5EF4-FFF2-40B4-BE49-F238E27FC236}">
              <a16:creationId xmlns:a16="http://schemas.microsoft.com/office/drawing/2014/main" id="{DFE05512-9D51-4BF4-BBDA-B4E2BF184FD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35" name="Text Box 69">
          <a:extLst>
            <a:ext uri="{FF2B5EF4-FFF2-40B4-BE49-F238E27FC236}">
              <a16:creationId xmlns:a16="http://schemas.microsoft.com/office/drawing/2014/main" id="{D4A30EF4-5B7A-4929-B514-37DDAB2D8F2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36" name="Text Box 70">
          <a:extLst>
            <a:ext uri="{FF2B5EF4-FFF2-40B4-BE49-F238E27FC236}">
              <a16:creationId xmlns:a16="http://schemas.microsoft.com/office/drawing/2014/main" id="{014AF500-68F6-4B5D-ADFF-1B4E3972F1C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37" name="Text Box 71">
          <a:extLst>
            <a:ext uri="{FF2B5EF4-FFF2-40B4-BE49-F238E27FC236}">
              <a16:creationId xmlns:a16="http://schemas.microsoft.com/office/drawing/2014/main" id="{B51B93FE-56EA-4334-9F25-F75A9DF29F7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38" name="Text Box 72">
          <a:extLst>
            <a:ext uri="{FF2B5EF4-FFF2-40B4-BE49-F238E27FC236}">
              <a16:creationId xmlns:a16="http://schemas.microsoft.com/office/drawing/2014/main" id="{3BEDEBCA-AD10-47F0-AA8B-D986365F0EE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39" name="Text Box 73">
          <a:extLst>
            <a:ext uri="{FF2B5EF4-FFF2-40B4-BE49-F238E27FC236}">
              <a16:creationId xmlns:a16="http://schemas.microsoft.com/office/drawing/2014/main" id="{CC78AED1-57F7-41B7-B495-37E3469B3C1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40" name="Text Box 46">
          <a:extLst>
            <a:ext uri="{FF2B5EF4-FFF2-40B4-BE49-F238E27FC236}">
              <a16:creationId xmlns:a16="http://schemas.microsoft.com/office/drawing/2014/main" id="{05AB01DA-18CA-4739-95EC-F63F201859F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41" name="Text Box 43">
          <a:extLst>
            <a:ext uri="{FF2B5EF4-FFF2-40B4-BE49-F238E27FC236}">
              <a16:creationId xmlns:a16="http://schemas.microsoft.com/office/drawing/2014/main" id="{77C17F7E-D302-4F58-9AFB-3354FE0FEC7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42" name="Text Box 46">
          <a:extLst>
            <a:ext uri="{FF2B5EF4-FFF2-40B4-BE49-F238E27FC236}">
              <a16:creationId xmlns:a16="http://schemas.microsoft.com/office/drawing/2014/main" id="{033E180A-5363-4ED4-A787-1092BBB5E92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43" name="Text Box 43">
          <a:extLst>
            <a:ext uri="{FF2B5EF4-FFF2-40B4-BE49-F238E27FC236}">
              <a16:creationId xmlns:a16="http://schemas.microsoft.com/office/drawing/2014/main" id="{1EBE9804-0FC3-45D7-B283-A54466CDE6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544" name="Text Box 10">
          <a:extLst>
            <a:ext uri="{FF2B5EF4-FFF2-40B4-BE49-F238E27FC236}">
              <a16:creationId xmlns:a16="http://schemas.microsoft.com/office/drawing/2014/main" id="{8DCA0F48-5656-4B7A-BC48-E27A2B5D577A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545" name="Text Box 11">
          <a:extLst>
            <a:ext uri="{FF2B5EF4-FFF2-40B4-BE49-F238E27FC236}">
              <a16:creationId xmlns:a16="http://schemas.microsoft.com/office/drawing/2014/main" id="{0BC60036-58B7-44BC-A4C1-5A77B1454DDE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46" name="Text Box 65">
          <a:extLst>
            <a:ext uri="{FF2B5EF4-FFF2-40B4-BE49-F238E27FC236}">
              <a16:creationId xmlns:a16="http://schemas.microsoft.com/office/drawing/2014/main" id="{2B9FF12F-F2A3-40A2-9CD9-B475DFA6FC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47" name="Text Box 91">
          <a:extLst>
            <a:ext uri="{FF2B5EF4-FFF2-40B4-BE49-F238E27FC236}">
              <a16:creationId xmlns:a16="http://schemas.microsoft.com/office/drawing/2014/main" id="{19262421-DDB4-46C7-8DB8-22B219A6DA1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48" name="Text Box 65">
          <a:extLst>
            <a:ext uri="{FF2B5EF4-FFF2-40B4-BE49-F238E27FC236}">
              <a16:creationId xmlns:a16="http://schemas.microsoft.com/office/drawing/2014/main" id="{3770A1D7-3C8D-4A7F-925B-DC4C5924686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49" name="Text Box 91">
          <a:extLst>
            <a:ext uri="{FF2B5EF4-FFF2-40B4-BE49-F238E27FC236}">
              <a16:creationId xmlns:a16="http://schemas.microsoft.com/office/drawing/2014/main" id="{2E2194EF-4190-40F7-9D82-35CB2A88984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550" name="Text Box 46">
          <a:extLst>
            <a:ext uri="{FF2B5EF4-FFF2-40B4-BE49-F238E27FC236}">
              <a16:creationId xmlns:a16="http://schemas.microsoft.com/office/drawing/2014/main" id="{A44D3B11-A1B1-47FC-BB0D-A296B4A87172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551" name="Text Box 43">
          <a:extLst>
            <a:ext uri="{FF2B5EF4-FFF2-40B4-BE49-F238E27FC236}">
              <a16:creationId xmlns:a16="http://schemas.microsoft.com/office/drawing/2014/main" id="{E6272477-2162-48F7-9B78-2114F3C29A5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52" name="Text Box 68">
          <a:extLst>
            <a:ext uri="{FF2B5EF4-FFF2-40B4-BE49-F238E27FC236}">
              <a16:creationId xmlns:a16="http://schemas.microsoft.com/office/drawing/2014/main" id="{2E611A81-B4B2-4552-B07D-C872CD70CF8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53" name="Text Box 69">
          <a:extLst>
            <a:ext uri="{FF2B5EF4-FFF2-40B4-BE49-F238E27FC236}">
              <a16:creationId xmlns:a16="http://schemas.microsoft.com/office/drawing/2014/main" id="{53DDA109-4086-45C8-867F-EC535CE0D0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54" name="Text Box 70">
          <a:extLst>
            <a:ext uri="{FF2B5EF4-FFF2-40B4-BE49-F238E27FC236}">
              <a16:creationId xmlns:a16="http://schemas.microsoft.com/office/drawing/2014/main" id="{9133170D-193C-4518-B5D3-0721C2CA0B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55" name="Text Box 71">
          <a:extLst>
            <a:ext uri="{FF2B5EF4-FFF2-40B4-BE49-F238E27FC236}">
              <a16:creationId xmlns:a16="http://schemas.microsoft.com/office/drawing/2014/main" id="{145DDB56-CAFC-4478-8DBD-842CE4E5E0B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56" name="Text Box 72">
          <a:extLst>
            <a:ext uri="{FF2B5EF4-FFF2-40B4-BE49-F238E27FC236}">
              <a16:creationId xmlns:a16="http://schemas.microsoft.com/office/drawing/2014/main" id="{ADC490C6-D2A7-4618-9EF2-64FE155B463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57" name="Text Box 73">
          <a:extLst>
            <a:ext uri="{FF2B5EF4-FFF2-40B4-BE49-F238E27FC236}">
              <a16:creationId xmlns:a16="http://schemas.microsoft.com/office/drawing/2014/main" id="{D2CE00F4-D48B-4318-9A29-F137CA3A47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243DA486-83CE-48FF-AFFA-2BCC56495F4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C85A84F-7F48-48D6-8AE0-AF35F3196D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60" name="Text Box 46">
          <a:extLst>
            <a:ext uri="{FF2B5EF4-FFF2-40B4-BE49-F238E27FC236}">
              <a16:creationId xmlns:a16="http://schemas.microsoft.com/office/drawing/2014/main" id="{C46ED630-FCF8-45F1-A6BB-6DBDF3CA9A0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61" name="Text Box 43">
          <a:extLst>
            <a:ext uri="{FF2B5EF4-FFF2-40B4-BE49-F238E27FC236}">
              <a16:creationId xmlns:a16="http://schemas.microsoft.com/office/drawing/2014/main" id="{DF9D45B2-0FA8-4029-8257-F56C84AF5E6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62" name="Text Box 68">
          <a:extLst>
            <a:ext uri="{FF2B5EF4-FFF2-40B4-BE49-F238E27FC236}">
              <a16:creationId xmlns:a16="http://schemas.microsoft.com/office/drawing/2014/main" id="{C3630E43-DB62-41D2-902D-BB840840F6E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63" name="Text Box 69">
          <a:extLst>
            <a:ext uri="{FF2B5EF4-FFF2-40B4-BE49-F238E27FC236}">
              <a16:creationId xmlns:a16="http://schemas.microsoft.com/office/drawing/2014/main" id="{7FF6E7F5-92A3-4ECF-8975-9747AC923D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64" name="Text Box 70">
          <a:extLst>
            <a:ext uri="{FF2B5EF4-FFF2-40B4-BE49-F238E27FC236}">
              <a16:creationId xmlns:a16="http://schemas.microsoft.com/office/drawing/2014/main" id="{9E35B6B2-D9FF-454F-B86B-14D4AC45FF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65" name="Text Box 71">
          <a:extLst>
            <a:ext uri="{FF2B5EF4-FFF2-40B4-BE49-F238E27FC236}">
              <a16:creationId xmlns:a16="http://schemas.microsoft.com/office/drawing/2014/main" id="{310EB0F1-BC28-47D6-874F-D129F4E9F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66" name="Text Box 72">
          <a:extLst>
            <a:ext uri="{FF2B5EF4-FFF2-40B4-BE49-F238E27FC236}">
              <a16:creationId xmlns:a16="http://schemas.microsoft.com/office/drawing/2014/main" id="{5789117B-BB50-4048-B3C3-C41E57372E2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67" name="Text Box 73">
          <a:extLst>
            <a:ext uri="{FF2B5EF4-FFF2-40B4-BE49-F238E27FC236}">
              <a16:creationId xmlns:a16="http://schemas.microsoft.com/office/drawing/2014/main" id="{B03E5FBB-571C-4574-BABD-37790CA1B49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0B51B80-E856-4BFD-80B2-B4D56725544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0AB91E88-1298-4959-8C10-9CC8E9BB81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70" name="Text Box 46">
          <a:extLst>
            <a:ext uri="{FF2B5EF4-FFF2-40B4-BE49-F238E27FC236}">
              <a16:creationId xmlns:a16="http://schemas.microsoft.com/office/drawing/2014/main" id="{93A0C881-4727-4841-BDAE-CFFB7DBEBE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71" name="Text Box 43">
          <a:extLst>
            <a:ext uri="{FF2B5EF4-FFF2-40B4-BE49-F238E27FC236}">
              <a16:creationId xmlns:a16="http://schemas.microsoft.com/office/drawing/2014/main" id="{6B4818C5-76BD-4BA7-A705-DCE9B209E06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72" name="Text Box 68">
          <a:extLst>
            <a:ext uri="{FF2B5EF4-FFF2-40B4-BE49-F238E27FC236}">
              <a16:creationId xmlns:a16="http://schemas.microsoft.com/office/drawing/2014/main" id="{8E2083D2-AF6D-4A5C-9393-FDFC3620A37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73" name="Text Box 69">
          <a:extLst>
            <a:ext uri="{FF2B5EF4-FFF2-40B4-BE49-F238E27FC236}">
              <a16:creationId xmlns:a16="http://schemas.microsoft.com/office/drawing/2014/main" id="{1917F3F4-4822-4EA8-B351-55F0CC13F86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74" name="Text Box 70">
          <a:extLst>
            <a:ext uri="{FF2B5EF4-FFF2-40B4-BE49-F238E27FC236}">
              <a16:creationId xmlns:a16="http://schemas.microsoft.com/office/drawing/2014/main" id="{C59EE940-0798-46D1-8333-0F1D7B5808F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75" name="Text Box 71">
          <a:extLst>
            <a:ext uri="{FF2B5EF4-FFF2-40B4-BE49-F238E27FC236}">
              <a16:creationId xmlns:a16="http://schemas.microsoft.com/office/drawing/2014/main" id="{DCEBC021-DAA3-4A50-8FD7-EDD6A3E53D8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76" name="Text Box 72">
          <a:extLst>
            <a:ext uri="{FF2B5EF4-FFF2-40B4-BE49-F238E27FC236}">
              <a16:creationId xmlns:a16="http://schemas.microsoft.com/office/drawing/2014/main" id="{0F89BF40-D3BE-487A-8EAB-24B9090BBFD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77" name="Text Box 73">
          <a:extLst>
            <a:ext uri="{FF2B5EF4-FFF2-40B4-BE49-F238E27FC236}">
              <a16:creationId xmlns:a16="http://schemas.microsoft.com/office/drawing/2014/main" id="{272CBDFA-35EC-4891-952E-16B5B759310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78" name="Text Box 46">
          <a:extLst>
            <a:ext uri="{FF2B5EF4-FFF2-40B4-BE49-F238E27FC236}">
              <a16:creationId xmlns:a16="http://schemas.microsoft.com/office/drawing/2014/main" id="{31BD0BEC-EA4F-475B-B8D0-ACBF105C034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79" name="Text Box 43">
          <a:extLst>
            <a:ext uri="{FF2B5EF4-FFF2-40B4-BE49-F238E27FC236}">
              <a16:creationId xmlns:a16="http://schemas.microsoft.com/office/drawing/2014/main" id="{68D25900-7978-4D13-A124-8D91DB4C3E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40D41149-42FC-4520-9BFA-DCE7F0640F3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BE0BC114-C111-4D0A-B19F-A23096A8FC6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582" name="Text Box 10">
          <a:extLst>
            <a:ext uri="{FF2B5EF4-FFF2-40B4-BE49-F238E27FC236}">
              <a16:creationId xmlns:a16="http://schemas.microsoft.com/office/drawing/2014/main" id="{C74CE8AB-DA6C-40B0-8FF4-B16818FF2677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583" name="Text Box 11">
          <a:extLst>
            <a:ext uri="{FF2B5EF4-FFF2-40B4-BE49-F238E27FC236}">
              <a16:creationId xmlns:a16="http://schemas.microsoft.com/office/drawing/2014/main" id="{922683D3-4F66-4138-B57B-3A85DE3230A6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84" name="Text Box 65">
          <a:extLst>
            <a:ext uri="{FF2B5EF4-FFF2-40B4-BE49-F238E27FC236}">
              <a16:creationId xmlns:a16="http://schemas.microsoft.com/office/drawing/2014/main" id="{82818BE9-CF18-4FDA-80D6-7EFB23440F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85" name="Text Box 91">
          <a:extLst>
            <a:ext uri="{FF2B5EF4-FFF2-40B4-BE49-F238E27FC236}">
              <a16:creationId xmlns:a16="http://schemas.microsoft.com/office/drawing/2014/main" id="{3F3036F8-29A5-435B-AD2E-24CC9543F3D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86" name="Text Box 65">
          <a:extLst>
            <a:ext uri="{FF2B5EF4-FFF2-40B4-BE49-F238E27FC236}">
              <a16:creationId xmlns:a16="http://schemas.microsoft.com/office/drawing/2014/main" id="{3A5F8655-E225-4081-8834-8489ADDBAF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87" name="Text Box 91">
          <a:extLst>
            <a:ext uri="{FF2B5EF4-FFF2-40B4-BE49-F238E27FC236}">
              <a16:creationId xmlns:a16="http://schemas.microsoft.com/office/drawing/2014/main" id="{811CE425-38E2-46A1-A0E5-90D97D70E4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588" name="Text Box 46">
          <a:extLst>
            <a:ext uri="{FF2B5EF4-FFF2-40B4-BE49-F238E27FC236}">
              <a16:creationId xmlns:a16="http://schemas.microsoft.com/office/drawing/2014/main" id="{6FF19E3A-D1D1-497F-BE2F-BEC190C35AAB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589" name="Text Box 43">
          <a:extLst>
            <a:ext uri="{FF2B5EF4-FFF2-40B4-BE49-F238E27FC236}">
              <a16:creationId xmlns:a16="http://schemas.microsoft.com/office/drawing/2014/main" id="{E22EC1D1-7949-422D-91B0-01BDC66FFA5E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90" name="Text Box 68">
          <a:extLst>
            <a:ext uri="{FF2B5EF4-FFF2-40B4-BE49-F238E27FC236}">
              <a16:creationId xmlns:a16="http://schemas.microsoft.com/office/drawing/2014/main" id="{00240E4F-4F1D-43D1-B018-6537A10B07C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91" name="Text Box 69">
          <a:extLst>
            <a:ext uri="{FF2B5EF4-FFF2-40B4-BE49-F238E27FC236}">
              <a16:creationId xmlns:a16="http://schemas.microsoft.com/office/drawing/2014/main" id="{914B02EE-4B46-453A-AFF2-ADA5CCFA0AB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92" name="Text Box 70">
          <a:extLst>
            <a:ext uri="{FF2B5EF4-FFF2-40B4-BE49-F238E27FC236}">
              <a16:creationId xmlns:a16="http://schemas.microsoft.com/office/drawing/2014/main" id="{CAC79D41-226F-4387-828F-E0913345C8A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93" name="Text Box 71">
          <a:extLst>
            <a:ext uri="{FF2B5EF4-FFF2-40B4-BE49-F238E27FC236}">
              <a16:creationId xmlns:a16="http://schemas.microsoft.com/office/drawing/2014/main" id="{9023E4D1-DB7F-46C8-A4A6-812789ADAB3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94" name="Text Box 72">
          <a:extLst>
            <a:ext uri="{FF2B5EF4-FFF2-40B4-BE49-F238E27FC236}">
              <a16:creationId xmlns:a16="http://schemas.microsoft.com/office/drawing/2014/main" id="{EC0ECCBA-5551-4D74-967E-80BCC1FBB0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95" name="Text Box 73">
          <a:extLst>
            <a:ext uri="{FF2B5EF4-FFF2-40B4-BE49-F238E27FC236}">
              <a16:creationId xmlns:a16="http://schemas.microsoft.com/office/drawing/2014/main" id="{D15081D4-9286-4316-AFD9-B32C18D48CC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96" name="Text Box 46">
          <a:extLst>
            <a:ext uri="{FF2B5EF4-FFF2-40B4-BE49-F238E27FC236}">
              <a16:creationId xmlns:a16="http://schemas.microsoft.com/office/drawing/2014/main" id="{162FBE3D-4120-41DA-89E3-004DBBD893C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97" name="Text Box 43">
          <a:extLst>
            <a:ext uri="{FF2B5EF4-FFF2-40B4-BE49-F238E27FC236}">
              <a16:creationId xmlns:a16="http://schemas.microsoft.com/office/drawing/2014/main" id="{317EB173-573D-4D71-B14A-762BC841F5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98" name="Text Box 46">
          <a:extLst>
            <a:ext uri="{FF2B5EF4-FFF2-40B4-BE49-F238E27FC236}">
              <a16:creationId xmlns:a16="http://schemas.microsoft.com/office/drawing/2014/main" id="{A920F61C-2DEC-4B9F-8D9F-0448BD3A37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99" name="Text Box 43">
          <a:extLst>
            <a:ext uri="{FF2B5EF4-FFF2-40B4-BE49-F238E27FC236}">
              <a16:creationId xmlns:a16="http://schemas.microsoft.com/office/drawing/2014/main" id="{C40D1E45-41E5-4064-A9F1-5B336B7CE8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00" name="Text Box 68">
          <a:extLst>
            <a:ext uri="{FF2B5EF4-FFF2-40B4-BE49-F238E27FC236}">
              <a16:creationId xmlns:a16="http://schemas.microsoft.com/office/drawing/2014/main" id="{916047A0-A253-4023-B03C-FBE0528D53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01" name="Text Box 69">
          <a:extLst>
            <a:ext uri="{FF2B5EF4-FFF2-40B4-BE49-F238E27FC236}">
              <a16:creationId xmlns:a16="http://schemas.microsoft.com/office/drawing/2014/main" id="{48659881-2FD9-43C9-ACD0-6936769628C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02" name="Text Box 70">
          <a:extLst>
            <a:ext uri="{FF2B5EF4-FFF2-40B4-BE49-F238E27FC236}">
              <a16:creationId xmlns:a16="http://schemas.microsoft.com/office/drawing/2014/main" id="{9227F766-15AB-4864-860A-AA9B3BCF12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03" name="Text Box 71">
          <a:extLst>
            <a:ext uri="{FF2B5EF4-FFF2-40B4-BE49-F238E27FC236}">
              <a16:creationId xmlns:a16="http://schemas.microsoft.com/office/drawing/2014/main" id="{B6E0300E-6DA5-422F-9004-38570E142C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04" name="Text Box 72">
          <a:extLst>
            <a:ext uri="{FF2B5EF4-FFF2-40B4-BE49-F238E27FC236}">
              <a16:creationId xmlns:a16="http://schemas.microsoft.com/office/drawing/2014/main" id="{9F85F665-176C-4575-9B9D-2A8963CF419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05" name="Text Box 73">
          <a:extLst>
            <a:ext uri="{FF2B5EF4-FFF2-40B4-BE49-F238E27FC236}">
              <a16:creationId xmlns:a16="http://schemas.microsoft.com/office/drawing/2014/main" id="{382EA7A6-2AB0-453B-95C9-B6948C256AD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06" name="Text Box 46">
          <a:extLst>
            <a:ext uri="{FF2B5EF4-FFF2-40B4-BE49-F238E27FC236}">
              <a16:creationId xmlns:a16="http://schemas.microsoft.com/office/drawing/2014/main" id="{294A02BB-B428-4BAE-837A-9BEDA727CF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07" name="Text Box 43">
          <a:extLst>
            <a:ext uri="{FF2B5EF4-FFF2-40B4-BE49-F238E27FC236}">
              <a16:creationId xmlns:a16="http://schemas.microsoft.com/office/drawing/2014/main" id="{8142ED5A-6014-426F-9233-D918A3F856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08" name="Text Box 46">
          <a:extLst>
            <a:ext uri="{FF2B5EF4-FFF2-40B4-BE49-F238E27FC236}">
              <a16:creationId xmlns:a16="http://schemas.microsoft.com/office/drawing/2014/main" id="{D2702764-8305-436A-8C43-E31D6160D2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09" name="Text Box 43">
          <a:extLst>
            <a:ext uri="{FF2B5EF4-FFF2-40B4-BE49-F238E27FC236}">
              <a16:creationId xmlns:a16="http://schemas.microsoft.com/office/drawing/2014/main" id="{1E8F91F7-23AD-40D2-955C-FE9DCA34CB7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610" name="Text Box 68">
          <a:extLst>
            <a:ext uri="{FF2B5EF4-FFF2-40B4-BE49-F238E27FC236}">
              <a16:creationId xmlns:a16="http://schemas.microsoft.com/office/drawing/2014/main" id="{8AFC4273-2E0C-42B1-B0CF-13522A5259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611" name="Text Box 69">
          <a:extLst>
            <a:ext uri="{FF2B5EF4-FFF2-40B4-BE49-F238E27FC236}">
              <a16:creationId xmlns:a16="http://schemas.microsoft.com/office/drawing/2014/main" id="{AD984BBF-05A5-4051-B340-7765B79E563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612" name="Text Box 70">
          <a:extLst>
            <a:ext uri="{FF2B5EF4-FFF2-40B4-BE49-F238E27FC236}">
              <a16:creationId xmlns:a16="http://schemas.microsoft.com/office/drawing/2014/main" id="{315B7E47-85E0-442E-9294-8E0FBE79877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613" name="Text Box 71">
          <a:extLst>
            <a:ext uri="{FF2B5EF4-FFF2-40B4-BE49-F238E27FC236}">
              <a16:creationId xmlns:a16="http://schemas.microsoft.com/office/drawing/2014/main" id="{F9309740-55BB-4FAA-9B12-4C45E5AEA1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614" name="Text Box 72">
          <a:extLst>
            <a:ext uri="{FF2B5EF4-FFF2-40B4-BE49-F238E27FC236}">
              <a16:creationId xmlns:a16="http://schemas.microsoft.com/office/drawing/2014/main" id="{57F63A1D-7AA2-4E75-8C9F-47442EE26D8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615" name="Text Box 73">
          <a:extLst>
            <a:ext uri="{FF2B5EF4-FFF2-40B4-BE49-F238E27FC236}">
              <a16:creationId xmlns:a16="http://schemas.microsoft.com/office/drawing/2014/main" id="{4DFFF55D-B434-4BE2-80E8-930D898827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16" name="Text Box 46">
          <a:extLst>
            <a:ext uri="{FF2B5EF4-FFF2-40B4-BE49-F238E27FC236}">
              <a16:creationId xmlns:a16="http://schemas.microsoft.com/office/drawing/2014/main" id="{1A8691CA-9578-4448-8FD8-7A8A698C02D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17" name="Text Box 43">
          <a:extLst>
            <a:ext uri="{FF2B5EF4-FFF2-40B4-BE49-F238E27FC236}">
              <a16:creationId xmlns:a16="http://schemas.microsoft.com/office/drawing/2014/main" id="{7600D32F-989D-493E-BC80-9C8200A93B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F2168F5C-FCE8-4BDE-BCD5-9BB533E2C6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2413FF3E-FEBB-43E7-A940-16A507291A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0" cy="171450"/>
    <xdr:sp macro="" textlink="">
      <xdr:nvSpPr>
        <xdr:cNvPr id="620" name="Text Box 10">
          <a:extLst>
            <a:ext uri="{FF2B5EF4-FFF2-40B4-BE49-F238E27FC236}">
              <a16:creationId xmlns:a16="http://schemas.microsoft.com/office/drawing/2014/main" id="{9F0C49B9-5128-45B9-92CE-789C2D03C862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0" cy="171450"/>
    <xdr:sp macro="" textlink="">
      <xdr:nvSpPr>
        <xdr:cNvPr id="621" name="Text Box 11">
          <a:extLst>
            <a:ext uri="{FF2B5EF4-FFF2-40B4-BE49-F238E27FC236}">
              <a16:creationId xmlns:a16="http://schemas.microsoft.com/office/drawing/2014/main" id="{7773B6E1-EB78-4FFE-8871-1CBBD007BE91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622" name="Text Box 65">
          <a:extLst>
            <a:ext uri="{FF2B5EF4-FFF2-40B4-BE49-F238E27FC236}">
              <a16:creationId xmlns:a16="http://schemas.microsoft.com/office/drawing/2014/main" id="{8B4999F9-F327-4528-ACFE-BBC7A77105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623" name="Text Box 91">
          <a:extLst>
            <a:ext uri="{FF2B5EF4-FFF2-40B4-BE49-F238E27FC236}">
              <a16:creationId xmlns:a16="http://schemas.microsoft.com/office/drawing/2014/main" id="{B179D532-DB39-4236-9D82-E4B7D4CCA2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624" name="Text Box 65">
          <a:extLst>
            <a:ext uri="{FF2B5EF4-FFF2-40B4-BE49-F238E27FC236}">
              <a16:creationId xmlns:a16="http://schemas.microsoft.com/office/drawing/2014/main" id="{4E4463D4-6FF4-4A13-A757-D92002298E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625" name="Text Box 91">
          <a:extLst>
            <a:ext uri="{FF2B5EF4-FFF2-40B4-BE49-F238E27FC236}">
              <a16:creationId xmlns:a16="http://schemas.microsoft.com/office/drawing/2014/main" id="{3EB3F9E5-AF03-4EAE-BC54-2770D65511F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76200" cy="171450"/>
    <xdr:sp macro="" textlink="">
      <xdr:nvSpPr>
        <xdr:cNvPr id="626" name="Text Box 46">
          <a:extLst>
            <a:ext uri="{FF2B5EF4-FFF2-40B4-BE49-F238E27FC236}">
              <a16:creationId xmlns:a16="http://schemas.microsoft.com/office/drawing/2014/main" id="{43A52EA8-9652-463F-9B6A-78607AA2AAE1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76200" cy="171450"/>
    <xdr:sp macro="" textlink="">
      <xdr:nvSpPr>
        <xdr:cNvPr id="627" name="Text Box 43">
          <a:extLst>
            <a:ext uri="{FF2B5EF4-FFF2-40B4-BE49-F238E27FC236}">
              <a16:creationId xmlns:a16="http://schemas.microsoft.com/office/drawing/2014/main" id="{8D9F5100-6136-493B-9711-61DF08BADF2E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28" name="Text Box 68">
          <a:extLst>
            <a:ext uri="{FF2B5EF4-FFF2-40B4-BE49-F238E27FC236}">
              <a16:creationId xmlns:a16="http://schemas.microsoft.com/office/drawing/2014/main" id="{272903F2-D741-452A-9F82-481A252B891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29" name="Text Box 69">
          <a:extLst>
            <a:ext uri="{FF2B5EF4-FFF2-40B4-BE49-F238E27FC236}">
              <a16:creationId xmlns:a16="http://schemas.microsoft.com/office/drawing/2014/main" id="{79480BBD-B05D-4CCC-A00A-ACB7D785AA4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30" name="Text Box 70">
          <a:extLst>
            <a:ext uri="{FF2B5EF4-FFF2-40B4-BE49-F238E27FC236}">
              <a16:creationId xmlns:a16="http://schemas.microsoft.com/office/drawing/2014/main" id="{307D3881-E0CD-44C4-A151-B31D757AC6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31" name="Text Box 71">
          <a:extLst>
            <a:ext uri="{FF2B5EF4-FFF2-40B4-BE49-F238E27FC236}">
              <a16:creationId xmlns:a16="http://schemas.microsoft.com/office/drawing/2014/main" id="{F1A12907-D0D9-4781-9FC5-BCE0DD87574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32" name="Text Box 72">
          <a:extLst>
            <a:ext uri="{FF2B5EF4-FFF2-40B4-BE49-F238E27FC236}">
              <a16:creationId xmlns:a16="http://schemas.microsoft.com/office/drawing/2014/main" id="{527F8104-3FC2-47A5-A714-90D28177C7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33" name="Text Box 73">
          <a:extLst>
            <a:ext uri="{FF2B5EF4-FFF2-40B4-BE49-F238E27FC236}">
              <a16:creationId xmlns:a16="http://schemas.microsoft.com/office/drawing/2014/main" id="{6FBDD1C5-19C1-4DB6-9763-8301CA9047F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34" name="Text Box 46">
          <a:extLst>
            <a:ext uri="{FF2B5EF4-FFF2-40B4-BE49-F238E27FC236}">
              <a16:creationId xmlns:a16="http://schemas.microsoft.com/office/drawing/2014/main" id="{600D4C26-FEEA-425C-B47C-0975F969C3C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35" name="Text Box 43">
          <a:extLst>
            <a:ext uri="{FF2B5EF4-FFF2-40B4-BE49-F238E27FC236}">
              <a16:creationId xmlns:a16="http://schemas.microsoft.com/office/drawing/2014/main" id="{75CD5639-36D7-4FBB-A4F2-A38DBD7B7D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36" name="Text Box 46">
          <a:extLst>
            <a:ext uri="{FF2B5EF4-FFF2-40B4-BE49-F238E27FC236}">
              <a16:creationId xmlns:a16="http://schemas.microsoft.com/office/drawing/2014/main" id="{3578198F-4AEC-4A83-B541-CB5AB493974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37" name="Text Box 43">
          <a:extLst>
            <a:ext uri="{FF2B5EF4-FFF2-40B4-BE49-F238E27FC236}">
              <a16:creationId xmlns:a16="http://schemas.microsoft.com/office/drawing/2014/main" id="{D9615AAB-D73F-40A2-98AB-256EA1CB8F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38" name="Text Box 68">
          <a:extLst>
            <a:ext uri="{FF2B5EF4-FFF2-40B4-BE49-F238E27FC236}">
              <a16:creationId xmlns:a16="http://schemas.microsoft.com/office/drawing/2014/main" id="{A27571D6-7407-4000-B56E-034B41284D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39" name="Text Box 69">
          <a:extLst>
            <a:ext uri="{FF2B5EF4-FFF2-40B4-BE49-F238E27FC236}">
              <a16:creationId xmlns:a16="http://schemas.microsoft.com/office/drawing/2014/main" id="{956FF244-B33F-47DC-B916-54BBAE1B15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40" name="Text Box 70">
          <a:extLst>
            <a:ext uri="{FF2B5EF4-FFF2-40B4-BE49-F238E27FC236}">
              <a16:creationId xmlns:a16="http://schemas.microsoft.com/office/drawing/2014/main" id="{3D8AF748-386C-4DA3-B5E8-2173335A751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41" name="Text Box 71">
          <a:extLst>
            <a:ext uri="{FF2B5EF4-FFF2-40B4-BE49-F238E27FC236}">
              <a16:creationId xmlns:a16="http://schemas.microsoft.com/office/drawing/2014/main" id="{D7803036-FB72-4A34-B096-98F1020140D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42" name="Text Box 72">
          <a:extLst>
            <a:ext uri="{FF2B5EF4-FFF2-40B4-BE49-F238E27FC236}">
              <a16:creationId xmlns:a16="http://schemas.microsoft.com/office/drawing/2014/main" id="{B308FBA8-0B24-4C9A-A6DC-010DED01A79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43" name="Text Box 73">
          <a:extLst>
            <a:ext uri="{FF2B5EF4-FFF2-40B4-BE49-F238E27FC236}">
              <a16:creationId xmlns:a16="http://schemas.microsoft.com/office/drawing/2014/main" id="{226D9B06-0832-408F-99E7-A5C3B225A4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44" name="Text Box 46">
          <a:extLst>
            <a:ext uri="{FF2B5EF4-FFF2-40B4-BE49-F238E27FC236}">
              <a16:creationId xmlns:a16="http://schemas.microsoft.com/office/drawing/2014/main" id="{CD8B5D9A-0B3A-4745-8572-13E68380661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45" name="Text Box 43">
          <a:extLst>
            <a:ext uri="{FF2B5EF4-FFF2-40B4-BE49-F238E27FC236}">
              <a16:creationId xmlns:a16="http://schemas.microsoft.com/office/drawing/2014/main" id="{2ABE5B77-8947-477A-B357-5B799B0FB3E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46" name="Text Box 46">
          <a:extLst>
            <a:ext uri="{FF2B5EF4-FFF2-40B4-BE49-F238E27FC236}">
              <a16:creationId xmlns:a16="http://schemas.microsoft.com/office/drawing/2014/main" id="{78081F61-54DF-424E-9393-FE9741616C3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47" name="Text Box 43">
          <a:extLst>
            <a:ext uri="{FF2B5EF4-FFF2-40B4-BE49-F238E27FC236}">
              <a16:creationId xmlns:a16="http://schemas.microsoft.com/office/drawing/2014/main" id="{8A38CFCC-9657-4C3D-9D3B-1103E326645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648" name="Text Box 68">
          <a:extLst>
            <a:ext uri="{FF2B5EF4-FFF2-40B4-BE49-F238E27FC236}">
              <a16:creationId xmlns:a16="http://schemas.microsoft.com/office/drawing/2014/main" id="{B97C382A-21A6-482B-8AFF-563CA3BAA57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649" name="Text Box 69">
          <a:extLst>
            <a:ext uri="{FF2B5EF4-FFF2-40B4-BE49-F238E27FC236}">
              <a16:creationId xmlns:a16="http://schemas.microsoft.com/office/drawing/2014/main" id="{2BE655A8-B5E4-40AB-9F2A-EE4B8178E7F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650" name="Text Box 70">
          <a:extLst>
            <a:ext uri="{FF2B5EF4-FFF2-40B4-BE49-F238E27FC236}">
              <a16:creationId xmlns:a16="http://schemas.microsoft.com/office/drawing/2014/main" id="{9A17FDC4-0614-4708-92FC-23691A9DF63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651" name="Text Box 71">
          <a:extLst>
            <a:ext uri="{FF2B5EF4-FFF2-40B4-BE49-F238E27FC236}">
              <a16:creationId xmlns:a16="http://schemas.microsoft.com/office/drawing/2014/main" id="{DA73C0AF-3FD3-4C60-ACAE-9211F8B6E4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652" name="Text Box 72">
          <a:extLst>
            <a:ext uri="{FF2B5EF4-FFF2-40B4-BE49-F238E27FC236}">
              <a16:creationId xmlns:a16="http://schemas.microsoft.com/office/drawing/2014/main" id="{FF04C5CB-F35B-4EED-8373-B8F55AA8681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653" name="Text Box 73">
          <a:extLst>
            <a:ext uri="{FF2B5EF4-FFF2-40B4-BE49-F238E27FC236}">
              <a16:creationId xmlns:a16="http://schemas.microsoft.com/office/drawing/2014/main" id="{75F720AF-2524-4605-AD12-7407021A2F8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54" name="Text Box 46">
          <a:extLst>
            <a:ext uri="{FF2B5EF4-FFF2-40B4-BE49-F238E27FC236}">
              <a16:creationId xmlns:a16="http://schemas.microsoft.com/office/drawing/2014/main" id="{35BF1488-9F51-4C66-A57F-29FAF4D690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55" name="Text Box 43">
          <a:extLst>
            <a:ext uri="{FF2B5EF4-FFF2-40B4-BE49-F238E27FC236}">
              <a16:creationId xmlns:a16="http://schemas.microsoft.com/office/drawing/2014/main" id="{CC20F34A-1AB5-48DD-82E5-17B359B24E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509D4503-F75E-411C-B4CB-8C73DDE89AE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2DAA6D83-A195-40AE-8541-D8356D80255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0" cy="171450"/>
    <xdr:sp macro="" textlink="">
      <xdr:nvSpPr>
        <xdr:cNvPr id="658" name="Text Box 10">
          <a:extLst>
            <a:ext uri="{FF2B5EF4-FFF2-40B4-BE49-F238E27FC236}">
              <a16:creationId xmlns:a16="http://schemas.microsoft.com/office/drawing/2014/main" id="{F171BF63-DFEC-483C-AABD-DC159338181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0" cy="171450"/>
    <xdr:sp macro="" textlink="">
      <xdr:nvSpPr>
        <xdr:cNvPr id="659" name="Text Box 11">
          <a:extLst>
            <a:ext uri="{FF2B5EF4-FFF2-40B4-BE49-F238E27FC236}">
              <a16:creationId xmlns:a16="http://schemas.microsoft.com/office/drawing/2014/main" id="{EC88C2E8-88F2-4822-8439-868734D42CF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660" name="Text Box 65">
          <a:extLst>
            <a:ext uri="{FF2B5EF4-FFF2-40B4-BE49-F238E27FC236}">
              <a16:creationId xmlns:a16="http://schemas.microsoft.com/office/drawing/2014/main" id="{E7080DD6-89CC-416F-B58F-48C54F0DC9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661" name="Text Box 91">
          <a:extLst>
            <a:ext uri="{FF2B5EF4-FFF2-40B4-BE49-F238E27FC236}">
              <a16:creationId xmlns:a16="http://schemas.microsoft.com/office/drawing/2014/main" id="{6FE02C45-49DD-4199-BC3D-8F78B15B5D9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662" name="Text Box 65">
          <a:extLst>
            <a:ext uri="{FF2B5EF4-FFF2-40B4-BE49-F238E27FC236}">
              <a16:creationId xmlns:a16="http://schemas.microsoft.com/office/drawing/2014/main" id="{EB91184B-E3D6-4F9E-A4C8-90BE3A29C47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663" name="Text Box 91">
          <a:extLst>
            <a:ext uri="{FF2B5EF4-FFF2-40B4-BE49-F238E27FC236}">
              <a16:creationId xmlns:a16="http://schemas.microsoft.com/office/drawing/2014/main" id="{2A993423-62A5-4E7A-BE17-22EC6CDC03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76200" cy="171450"/>
    <xdr:sp macro="" textlink="">
      <xdr:nvSpPr>
        <xdr:cNvPr id="664" name="Text Box 46">
          <a:extLst>
            <a:ext uri="{FF2B5EF4-FFF2-40B4-BE49-F238E27FC236}">
              <a16:creationId xmlns:a16="http://schemas.microsoft.com/office/drawing/2014/main" id="{909E268B-EF5E-4CCA-A762-7EF0E4E03C8D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76200" cy="171450"/>
    <xdr:sp macro="" textlink="">
      <xdr:nvSpPr>
        <xdr:cNvPr id="665" name="Text Box 43">
          <a:extLst>
            <a:ext uri="{FF2B5EF4-FFF2-40B4-BE49-F238E27FC236}">
              <a16:creationId xmlns:a16="http://schemas.microsoft.com/office/drawing/2014/main" id="{4FBDEA9A-ACB6-478F-9E1F-F1241F5F5C7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66" name="Text Box 68">
          <a:extLst>
            <a:ext uri="{FF2B5EF4-FFF2-40B4-BE49-F238E27FC236}">
              <a16:creationId xmlns:a16="http://schemas.microsoft.com/office/drawing/2014/main" id="{BE0B1B3E-0CCB-416B-A342-685C949FCB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67" name="Text Box 69">
          <a:extLst>
            <a:ext uri="{FF2B5EF4-FFF2-40B4-BE49-F238E27FC236}">
              <a16:creationId xmlns:a16="http://schemas.microsoft.com/office/drawing/2014/main" id="{418CF532-0F3D-4366-BE90-1FB0B87BC7A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68" name="Text Box 70">
          <a:extLst>
            <a:ext uri="{FF2B5EF4-FFF2-40B4-BE49-F238E27FC236}">
              <a16:creationId xmlns:a16="http://schemas.microsoft.com/office/drawing/2014/main" id="{CCB7BD8E-1918-4CD5-AA8D-3273D4E7429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69" name="Text Box 71">
          <a:extLst>
            <a:ext uri="{FF2B5EF4-FFF2-40B4-BE49-F238E27FC236}">
              <a16:creationId xmlns:a16="http://schemas.microsoft.com/office/drawing/2014/main" id="{A612F6B4-ED62-4EE0-9847-7695D1871AC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70" name="Text Box 72">
          <a:extLst>
            <a:ext uri="{FF2B5EF4-FFF2-40B4-BE49-F238E27FC236}">
              <a16:creationId xmlns:a16="http://schemas.microsoft.com/office/drawing/2014/main" id="{E2E7727A-C14E-4EE6-9876-4E2DEC6CCA6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71" name="Text Box 73">
          <a:extLst>
            <a:ext uri="{FF2B5EF4-FFF2-40B4-BE49-F238E27FC236}">
              <a16:creationId xmlns:a16="http://schemas.microsoft.com/office/drawing/2014/main" id="{B1821530-4A6E-4424-93D4-EBBF117E7D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72" name="Text Box 46">
          <a:extLst>
            <a:ext uri="{FF2B5EF4-FFF2-40B4-BE49-F238E27FC236}">
              <a16:creationId xmlns:a16="http://schemas.microsoft.com/office/drawing/2014/main" id="{98B35CAE-E37E-4231-B397-79982ACC9A6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73" name="Text Box 43">
          <a:extLst>
            <a:ext uri="{FF2B5EF4-FFF2-40B4-BE49-F238E27FC236}">
              <a16:creationId xmlns:a16="http://schemas.microsoft.com/office/drawing/2014/main" id="{96D3CDE2-8B08-40C7-B1A9-D8A01CFCE85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74" name="Text Box 46">
          <a:extLst>
            <a:ext uri="{FF2B5EF4-FFF2-40B4-BE49-F238E27FC236}">
              <a16:creationId xmlns:a16="http://schemas.microsoft.com/office/drawing/2014/main" id="{AB3C656D-8C4B-4FC2-A83C-F71E962619B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75" name="Text Box 43">
          <a:extLst>
            <a:ext uri="{FF2B5EF4-FFF2-40B4-BE49-F238E27FC236}">
              <a16:creationId xmlns:a16="http://schemas.microsoft.com/office/drawing/2014/main" id="{8BCEB98C-25CB-4FC4-A1DD-E972D3C793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76" name="Text Box 68">
          <a:extLst>
            <a:ext uri="{FF2B5EF4-FFF2-40B4-BE49-F238E27FC236}">
              <a16:creationId xmlns:a16="http://schemas.microsoft.com/office/drawing/2014/main" id="{98494A63-53A6-4CD5-A09A-883F92FA1F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77" name="Text Box 69">
          <a:extLst>
            <a:ext uri="{FF2B5EF4-FFF2-40B4-BE49-F238E27FC236}">
              <a16:creationId xmlns:a16="http://schemas.microsoft.com/office/drawing/2014/main" id="{9834A1CF-F23B-4D02-A831-0A05787E802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78" name="Text Box 70">
          <a:extLst>
            <a:ext uri="{FF2B5EF4-FFF2-40B4-BE49-F238E27FC236}">
              <a16:creationId xmlns:a16="http://schemas.microsoft.com/office/drawing/2014/main" id="{18D3951B-C972-45A4-9037-1C256B18BE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79" name="Text Box 71">
          <a:extLst>
            <a:ext uri="{FF2B5EF4-FFF2-40B4-BE49-F238E27FC236}">
              <a16:creationId xmlns:a16="http://schemas.microsoft.com/office/drawing/2014/main" id="{1E3C64E8-3656-4522-9558-BDF723CF7A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80" name="Text Box 72">
          <a:extLst>
            <a:ext uri="{FF2B5EF4-FFF2-40B4-BE49-F238E27FC236}">
              <a16:creationId xmlns:a16="http://schemas.microsoft.com/office/drawing/2014/main" id="{5690A76B-12F8-4695-B071-27E2D1F635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681" name="Text Box 73">
          <a:extLst>
            <a:ext uri="{FF2B5EF4-FFF2-40B4-BE49-F238E27FC236}">
              <a16:creationId xmlns:a16="http://schemas.microsoft.com/office/drawing/2014/main" id="{9B915770-DC26-4DDD-9ED8-5029E36E31B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82" name="Text Box 46">
          <a:extLst>
            <a:ext uri="{FF2B5EF4-FFF2-40B4-BE49-F238E27FC236}">
              <a16:creationId xmlns:a16="http://schemas.microsoft.com/office/drawing/2014/main" id="{EF617956-F297-4956-B99A-C3B4BB8F5E4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83" name="Text Box 43">
          <a:extLst>
            <a:ext uri="{FF2B5EF4-FFF2-40B4-BE49-F238E27FC236}">
              <a16:creationId xmlns:a16="http://schemas.microsoft.com/office/drawing/2014/main" id="{690852CD-3F90-4866-B8AB-D44BB3D7E8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84" name="Text Box 46">
          <a:extLst>
            <a:ext uri="{FF2B5EF4-FFF2-40B4-BE49-F238E27FC236}">
              <a16:creationId xmlns:a16="http://schemas.microsoft.com/office/drawing/2014/main" id="{A425FE47-D5A7-44CC-AD13-ED4A6D83C9D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85" name="Text Box 43">
          <a:extLst>
            <a:ext uri="{FF2B5EF4-FFF2-40B4-BE49-F238E27FC236}">
              <a16:creationId xmlns:a16="http://schemas.microsoft.com/office/drawing/2014/main" id="{DDA7B016-E50F-434A-AE93-8407E2ABD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686" name="Text Box 68">
          <a:extLst>
            <a:ext uri="{FF2B5EF4-FFF2-40B4-BE49-F238E27FC236}">
              <a16:creationId xmlns:a16="http://schemas.microsoft.com/office/drawing/2014/main" id="{71E48078-B8ED-4664-AB82-31AFE3BEBFA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687" name="Text Box 69">
          <a:extLst>
            <a:ext uri="{FF2B5EF4-FFF2-40B4-BE49-F238E27FC236}">
              <a16:creationId xmlns:a16="http://schemas.microsoft.com/office/drawing/2014/main" id="{46078200-41EA-4EAD-8EFE-E02B90688DC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688" name="Text Box 70">
          <a:extLst>
            <a:ext uri="{FF2B5EF4-FFF2-40B4-BE49-F238E27FC236}">
              <a16:creationId xmlns:a16="http://schemas.microsoft.com/office/drawing/2014/main" id="{3F9D4606-6370-4F47-840A-0776E9320F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689" name="Text Box 71">
          <a:extLst>
            <a:ext uri="{FF2B5EF4-FFF2-40B4-BE49-F238E27FC236}">
              <a16:creationId xmlns:a16="http://schemas.microsoft.com/office/drawing/2014/main" id="{3EECFEBE-97F5-4645-87C8-C9C335A1E5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690" name="Text Box 72">
          <a:extLst>
            <a:ext uri="{FF2B5EF4-FFF2-40B4-BE49-F238E27FC236}">
              <a16:creationId xmlns:a16="http://schemas.microsoft.com/office/drawing/2014/main" id="{D8E06E47-289A-4F36-9B9A-D3E20624BC5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691" name="Text Box 73">
          <a:extLst>
            <a:ext uri="{FF2B5EF4-FFF2-40B4-BE49-F238E27FC236}">
              <a16:creationId xmlns:a16="http://schemas.microsoft.com/office/drawing/2014/main" id="{587C0820-9F06-4799-89C5-DCCBB805BA2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92" name="Text Box 46">
          <a:extLst>
            <a:ext uri="{FF2B5EF4-FFF2-40B4-BE49-F238E27FC236}">
              <a16:creationId xmlns:a16="http://schemas.microsoft.com/office/drawing/2014/main" id="{98D14C82-3184-4720-9412-3DDED4D8DBF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93" name="Text Box 43">
          <a:extLst>
            <a:ext uri="{FF2B5EF4-FFF2-40B4-BE49-F238E27FC236}">
              <a16:creationId xmlns:a16="http://schemas.microsoft.com/office/drawing/2014/main" id="{D6047697-1D20-48D0-9FCA-DFBE78A5CB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E6FF9AF3-6F65-4289-9162-D883F48ED14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C2C45B34-7628-448E-9716-BF950C7391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0" cy="171450"/>
    <xdr:sp macro="" textlink="">
      <xdr:nvSpPr>
        <xdr:cNvPr id="696" name="Text Box 10">
          <a:extLst>
            <a:ext uri="{FF2B5EF4-FFF2-40B4-BE49-F238E27FC236}">
              <a16:creationId xmlns:a16="http://schemas.microsoft.com/office/drawing/2014/main" id="{BA479048-27F7-4F74-8260-86E48A5B293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0" cy="171450"/>
    <xdr:sp macro="" textlink="">
      <xdr:nvSpPr>
        <xdr:cNvPr id="697" name="Text Box 11">
          <a:extLst>
            <a:ext uri="{FF2B5EF4-FFF2-40B4-BE49-F238E27FC236}">
              <a16:creationId xmlns:a16="http://schemas.microsoft.com/office/drawing/2014/main" id="{32F98BB8-7095-41C6-86FA-63053209BAC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698" name="Text Box 65">
          <a:extLst>
            <a:ext uri="{FF2B5EF4-FFF2-40B4-BE49-F238E27FC236}">
              <a16:creationId xmlns:a16="http://schemas.microsoft.com/office/drawing/2014/main" id="{01D244EB-9EAB-4565-BD38-47DB54193FB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699" name="Text Box 91">
          <a:extLst>
            <a:ext uri="{FF2B5EF4-FFF2-40B4-BE49-F238E27FC236}">
              <a16:creationId xmlns:a16="http://schemas.microsoft.com/office/drawing/2014/main" id="{5074F9A3-FB26-4EDA-A980-32797B81E04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700" name="Text Box 65">
          <a:extLst>
            <a:ext uri="{FF2B5EF4-FFF2-40B4-BE49-F238E27FC236}">
              <a16:creationId xmlns:a16="http://schemas.microsoft.com/office/drawing/2014/main" id="{0E20D628-58D6-4E20-8373-AECC0F3443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701" name="Text Box 91">
          <a:extLst>
            <a:ext uri="{FF2B5EF4-FFF2-40B4-BE49-F238E27FC236}">
              <a16:creationId xmlns:a16="http://schemas.microsoft.com/office/drawing/2014/main" id="{62151FBF-5E5E-478F-8438-A88CD82DC4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76200" cy="171450"/>
    <xdr:sp macro="" textlink="">
      <xdr:nvSpPr>
        <xdr:cNvPr id="702" name="Text Box 46">
          <a:extLst>
            <a:ext uri="{FF2B5EF4-FFF2-40B4-BE49-F238E27FC236}">
              <a16:creationId xmlns:a16="http://schemas.microsoft.com/office/drawing/2014/main" id="{FADAACFE-D711-4034-AC85-C787BA0F0E44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76200" cy="171450"/>
    <xdr:sp macro="" textlink="">
      <xdr:nvSpPr>
        <xdr:cNvPr id="703" name="Text Box 43">
          <a:extLst>
            <a:ext uri="{FF2B5EF4-FFF2-40B4-BE49-F238E27FC236}">
              <a16:creationId xmlns:a16="http://schemas.microsoft.com/office/drawing/2014/main" id="{AB2F4960-6B28-45C6-A219-81C32523FB4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04" name="Text Box 68">
          <a:extLst>
            <a:ext uri="{FF2B5EF4-FFF2-40B4-BE49-F238E27FC236}">
              <a16:creationId xmlns:a16="http://schemas.microsoft.com/office/drawing/2014/main" id="{48A2BBB8-4449-46C2-A1A7-A633CE1E5DA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05" name="Text Box 69">
          <a:extLst>
            <a:ext uri="{FF2B5EF4-FFF2-40B4-BE49-F238E27FC236}">
              <a16:creationId xmlns:a16="http://schemas.microsoft.com/office/drawing/2014/main" id="{2525403C-9804-4199-97EF-5B32BEEBE9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06" name="Text Box 70">
          <a:extLst>
            <a:ext uri="{FF2B5EF4-FFF2-40B4-BE49-F238E27FC236}">
              <a16:creationId xmlns:a16="http://schemas.microsoft.com/office/drawing/2014/main" id="{DDD10872-19B3-42E9-9101-96D698B063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07" name="Text Box 71">
          <a:extLst>
            <a:ext uri="{FF2B5EF4-FFF2-40B4-BE49-F238E27FC236}">
              <a16:creationId xmlns:a16="http://schemas.microsoft.com/office/drawing/2014/main" id="{B149DC56-C685-4BA2-B540-0D06E11A3E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08" name="Text Box 72">
          <a:extLst>
            <a:ext uri="{FF2B5EF4-FFF2-40B4-BE49-F238E27FC236}">
              <a16:creationId xmlns:a16="http://schemas.microsoft.com/office/drawing/2014/main" id="{DF0D5D9E-C5A0-4029-A199-7112599EAB2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09" name="Text Box 73">
          <a:extLst>
            <a:ext uri="{FF2B5EF4-FFF2-40B4-BE49-F238E27FC236}">
              <a16:creationId xmlns:a16="http://schemas.microsoft.com/office/drawing/2014/main" id="{1FF981BA-2AFC-4C20-B5AE-37897B07CC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710" name="Text Box 46">
          <a:extLst>
            <a:ext uri="{FF2B5EF4-FFF2-40B4-BE49-F238E27FC236}">
              <a16:creationId xmlns:a16="http://schemas.microsoft.com/office/drawing/2014/main" id="{6E58243D-8229-4527-BABA-CC3077F988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711" name="Text Box 43">
          <a:extLst>
            <a:ext uri="{FF2B5EF4-FFF2-40B4-BE49-F238E27FC236}">
              <a16:creationId xmlns:a16="http://schemas.microsoft.com/office/drawing/2014/main" id="{6066D1E6-9E06-40C0-8ADC-504A6BEB3C6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712" name="Text Box 46">
          <a:extLst>
            <a:ext uri="{FF2B5EF4-FFF2-40B4-BE49-F238E27FC236}">
              <a16:creationId xmlns:a16="http://schemas.microsoft.com/office/drawing/2014/main" id="{8DAECE9D-6348-4552-86B5-BCBB44A2198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713" name="Text Box 43">
          <a:extLst>
            <a:ext uri="{FF2B5EF4-FFF2-40B4-BE49-F238E27FC236}">
              <a16:creationId xmlns:a16="http://schemas.microsoft.com/office/drawing/2014/main" id="{57099184-603C-44BC-B8D8-A61AE49312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14" name="Text Box 68">
          <a:extLst>
            <a:ext uri="{FF2B5EF4-FFF2-40B4-BE49-F238E27FC236}">
              <a16:creationId xmlns:a16="http://schemas.microsoft.com/office/drawing/2014/main" id="{934F37BA-2EB3-48E6-AB20-DC065484C4F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15" name="Text Box 69">
          <a:extLst>
            <a:ext uri="{FF2B5EF4-FFF2-40B4-BE49-F238E27FC236}">
              <a16:creationId xmlns:a16="http://schemas.microsoft.com/office/drawing/2014/main" id="{AA1D7D57-D498-41C9-8E0E-6E1E7D48B93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16" name="Text Box 70">
          <a:extLst>
            <a:ext uri="{FF2B5EF4-FFF2-40B4-BE49-F238E27FC236}">
              <a16:creationId xmlns:a16="http://schemas.microsoft.com/office/drawing/2014/main" id="{EE4D093E-6130-416A-9951-E82D352CA34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17" name="Text Box 71">
          <a:extLst>
            <a:ext uri="{FF2B5EF4-FFF2-40B4-BE49-F238E27FC236}">
              <a16:creationId xmlns:a16="http://schemas.microsoft.com/office/drawing/2014/main" id="{7C226302-9C79-41DB-862B-7988D0001D5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18" name="Text Box 72">
          <a:extLst>
            <a:ext uri="{FF2B5EF4-FFF2-40B4-BE49-F238E27FC236}">
              <a16:creationId xmlns:a16="http://schemas.microsoft.com/office/drawing/2014/main" id="{192BB26E-8AF2-4922-80BB-1FAC41FFB6E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19" name="Text Box 73">
          <a:extLst>
            <a:ext uri="{FF2B5EF4-FFF2-40B4-BE49-F238E27FC236}">
              <a16:creationId xmlns:a16="http://schemas.microsoft.com/office/drawing/2014/main" id="{36BD461B-39B7-45F5-9EA5-0D5A349C42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720" name="Text Box 46">
          <a:extLst>
            <a:ext uri="{FF2B5EF4-FFF2-40B4-BE49-F238E27FC236}">
              <a16:creationId xmlns:a16="http://schemas.microsoft.com/office/drawing/2014/main" id="{4760B17C-7E13-4DD0-8CA2-765A0D63AD6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721" name="Text Box 43">
          <a:extLst>
            <a:ext uri="{FF2B5EF4-FFF2-40B4-BE49-F238E27FC236}">
              <a16:creationId xmlns:a16="http://schemas.microsoft.com/office/drawing/2014/main" id="{8AC09100-8719-4A27-BB94-2C7E55B34C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722" name="Text Box 46">
          <a:extLst>
            <a:ext uri="{FF2B5EF4-FFF2-40B4-BE49-F238E27FC236}">
              <a16:creationId xmlns:a16="http://schemas.microsoft.com/office/drawing/2014/main" id="{4570150E-A553-4578-AEC0-18232C97EA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723" name="Text Box 43">
          <a:extLst>
            <a:ext uri="{FF2B5EF4-FFF2-40B4-BE49-F238E27FC236}">
              <a16:creationId xmlns:a16="http://schemas.microsoft.com/office/drawing/2014/main" id="{9B2B41A2-CB09-44AA-8D3A-58BE1ACD0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724" name="Text Box 68">
          <a:extLst>
            <a:ext uri="{FF2B5EF4-FFF2-40B4-BE49-F238E27FC236}">
              <a16:creationId xmlns:a16="http://schemas.microsoft.com/office/drawing/2014/main" id="{0A254642-3F55-4406-B33D-0AC8A9A9A11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725" name="Text Box 69">
          <a:extLst>
            <a:ext uri="{FF2B5EF4-FFF2-40B4-BE49-F238E27FC236}">
              <a16:creationId xmlns:a16="http://schemas.microsoft.com/office/drawing/2014/main" id="{8119F6BA-F1C7-4EC1-85F6-6CA2560B74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726" name="Text Box 70">
          <a:extLst>
            <a:ext uri="{FF2B5EF4-FFF2-40B4-BE49-F238E27FC236}">
              <a16:creationId xmlns:a16="http://schemas.microsoft.com/office/drawing/2014/main" id="{8B004259-E59D-46E6-8AF5-90A619BFAE8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727" name="Text Box 71">
          <a:extLst>
            <a:ext uri="{FF2B5EF4-FFF2-40B4-BE49-F238E27FC236}">
              <a16:creationId xmlns:a16="http://schemas.microsoft.com/office/drawing/2014/main" id="{5E2D743E-244F-48C5-91C4-4BBB6588EB4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728" name="Text Box 72">
          <a:extLst>
            <a:ext uri="{FF2B5EF4-FFF2-40B4-BE49-F238E27FC236}">
              <a16:creationId xmlns:a16="http://schemas.microsoft.com/office/drawing/2014/main" id="{C3A8BED9-428E-4CB4-A843-7C97D9C545D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47625"/>
    <xdr:sp macro="" textlink="">
      <xdr:nvSpPr>
        <xdr:cNvPr id="729" name="Text Box 73">
          <a:extLst>
            <a:ext uri="{FF2B5EF4-FFF2-40B4-BE49-F238E27FC236}">
              <a16:creationId xmlns:a16="http://schemas.microsoft.com/office/drawing/2014/main" id="{536E7B32-43CF-46D3-A70E-3F24D6C618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730" name="Text Box 46">
          <a:extLst>
            <a:ext uri="{FF2B5EF4-FFF2-40B4-BE49-F238E27FC236}">
              <a16:creationId xmlns:a16="http://schemas.microsoft.com/office/drawing/2014/main" id="{07DA9A03-DAC4-4863-9446-B8961D70A3D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731" name="Text Box 43">
          <a:extLst>
            <a:ext uri="{FF2B5EF4-FFF2-40B4-BE49-F238E27FC236}">
              <a16:creationId xmlns:a16="http://schemas.microsoft.com/office/drawing/2014/main" id="{404E0463-B92C-4B39-B40A-D5031137D3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58D9EA91-6503-4D39-9865-DDA1866BD8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71153534-FDA4-4CB7-994F-E6D0BB9C026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0" cy="171450"/>
    <xdr:sp macro="" textlink="">
      <xdr:nvSpPr>
        <xdr:cNvPr id="734" name="Text Box 10">
          <a:extLst>
            <a:ext uri="{FF2B5EF4-FFF2-40B4-BE49-F238E27FC236}">
              <a16:creationId xmlns:a16="http://schemas.microsoft.com/office/drawing/2014/main" id="{68AA3E24-C104-4939-B023-D4FC6920CE06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0" cy="171450"/>
    <xdr:sp macro="" textlink="">
      <xdr:nvSpPr>
        <xdr:cNvPr id="735" name="Text Box 11">
          <a:extLst>
            <a:ext uri="{FF2B5EF4-FFF2-40B4-BE49-F238E27FC236}">
              <a16:creationId xmlns:a16="http://schemas.microsoft.com/office/drawing/2014/main" id="{C032AC7A-E48F-420A-A566-88159246070E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736" name="Text Box 65">
          <a:extLst>
            <a:ext uri="{FF2B5EF4-FFF2-40B4-BE49-F238E27FC236}">
              <a16:creationId xmlns:a16="http://schemas.microsoft.com/office/drawing/2014/main" id="{52E289AF-ACB2-4311-83B1-27D17A14D9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737" name="Text Box 91">
          <a:extLst>
            <a:ext uri="{FF2B5EF4-FFF2-40B4-BE49-F238E27FC236}">
              <a16:creationId xmlns:a16="http://schemas.microsoft.com/office/drawing/2014/main" id="{A474F566-336C-431C-9B59-36659383CDD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738" name="Text Box 65">
          <a:extLst>
            <a:ext uri="{FF2B5EF4-FFF2-40B4-BE49-F238E27FC236}">
              <a16:creationId xmlns:a16="http://schemas.microsoft.com/office/drawing/2014/main" id="{BEFD587B-5023-4CD1-A8B8-E52F40A6A5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171450"/>
    <xdr:sp macro="" textlink="">
      <xdr:nvSpPr>
        <xdr:cNvPr id="739" name="Text Box 91">
          <a:extLst>
            <a:ext uri="{FF2B5EF4-FFF2-40B4-BE49-F238E27FC236}">
              <a16:creationId xmlns:a16="http://schemas.microsoft.com/office/drawing/2014/main" id="{8A510202-CA8F-4C96-886E-8EADC924ABC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76200" cy="171450"/>
    <xdr:sp macro="" textlink="">
      <xdr:nvSpPr>
        <xdr:cNvPr id="740" name="Text Box 46">
          <a:extLst>
            <a:ext uri="{FF2B5EF4-FFF2-40B4-BE49-F238E27FC236}">
              <a16:creationId xmlns:a16="http://schemas.microsoft.com/office/drawing/2014/main" id="{4C706ACF-A415-4654-A25E-1AA66734243B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76200" cy="171450"/>
    <xdr:sp macro="" textlink="">
      <xdr:nvSpPr>
        <xdr:cNvPr id="741" name="Text Box 43">
          <a:extLst>
            <a:ext uri="{FF2B5EF4-FFF2-40B4-BE49-F238E27FC236}">
              <a16:creationId xmlns:a16="http://schemas.microsoft.com/office/drawing/2014/main" id="{47C514B1-7AEB-46F1-A8BA-498322E19D9F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42" name="Text Box 68">
          <a:extLst>
            <a:ext uri="{FF2B5EF4-FFF2-40B4-BE49-F238E27FC236}">
              <a16:creationId xmlns:a16="http://schemas.microsoft.com/office/drawing/2014/main" id="{78DE085D-623B-4EB0-BBDB-3E8C38B8F28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43" name="Text Box 69">
          <a:extLst>
            <a:ext uri="{FF2B5EF4-FFF2-40B4-BE49-F238E27FC236}">
              <a16:creationId xmlns:a16="http://schemas.microsoft.com/office/drawing/2014/main" id="{0DCF45E4-D232-4C6D-9D0F-12986F3B96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44" name="Text Box 70">
          <a:extLst>
            <a:ext uri="{FF2B5EF4-FFF2-40B4-BE49-F238E27FC236}">
              <a16:creationId xmlns:a16="http://schemas.microsoft.com/office/drawing/2014/main" id="{FE5B2477-98AC-4F4F-AD0E-AB798EDE56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45" name="Text Box 71">
          <a:extLst>
            <a:ext uri="{FF2B5EF4-FFF2-40B4-BE49-F238E27FC236}">
              <a16:creationId xmlns:a16="http://schemas.microsoft.com/office/drawing/2014/main" id="{9EC24071-50CF-4E33-BCAE-AB7FD2F8440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46" name="Text Box 72">
          <a:extLst>
            <a:ext uri="{FF2B5EF4-FFF2-40B4-BE49-F238E27FC236}">
              <a16:creationId xmlns:a16="http://schemas.microsoft.com/office/drawing/2014/main" id="{8E64077A-1F90-404C-95EB-C0C5E8351E8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47" name="Text Box 73">
          <a:extLst>
            <a:ext uri="{FF2B5EF4-FFF2-40B4-BE49-F238E27FC236}">
              <a16:creationId xmlns:a16="http://schemas.microsoft.com/office/drawing/2014/main" id="{EB3A6589-0955-47A2-B096-331569E612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748" name="Text Box 46">
          <a:extLst>
            <a:ext uri="{FF2B5EF4-FFF2-40B4-BE49-F238E27FC236}">
              <a16:creationId xmlns:a16="http://schemas.microsoft.com/office/drawing/2014/main" id="{3B18AABB-98D4-4E1A-B31F-2F7F5CF2C7A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749" name="Text Box 43">
          <a:extLst>
            <a:ext uri="{FF2B5EF4-FFF2-40B4-BE49-F238E27FC236}">
              <a16:creationId xmlns:a16="http://schemas.microsoft.com/office/drawing/2014/main" id="{F61D4C9D-29C6-4CF4-92AB-88C8BFFAB68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750" name="Text Box 46">
          <a:extLst>
            <a:ext uri="{FF2B5EF4-FFF2-40B4-BE49-F238E27FC236}">
              <a16:creationId xmlns:a16="http://schemas.microsoft.com/office/drawing/2014/main" id="{9D7A4E92-A8C8-4E44-BB46-E87A15D8D5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751" name="Text Box 43">
          <a:extLst>
            <a:ext uri="{FF2B5EF4-FFF2-40B4-BE49-F238E27FC236}">
              <a16:creationId xmlns:a16="http://schemas.microsoft.com/office/drawing/2014/main" id="{95EC6339-D202-412B-9EF5-778F2AE711D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52" name="Text Box 68">
          <a:extLst>
            <a:ext uri="{FF2B5EF4-FFF2-40B4-BE49-F238E27FC236}">
              <a16:creationId xmlns:a16="http://schemas.microsoft.com/office/drawing/2014/main" id="{A0BEAAD8-CE8E-451D-95FB-90B3F273D6E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53" name="Text Box 69">
          <a:extLst>
            <a:ext uri="{FF2B5EF4-FFF2-40B4-BE49-F238E27FC236}">
              <a16:creationId xmlns:a16="http://schemas.microsoft.com/office/drawing/2014/main" id="{926888A7-3DEA-42B0-BCF5-4A91720362C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54" name="Text Box 70">
          <a:extLst>
            <a:ext uri="{FF2B5EF4-FFF2-40B4-BE49-F238E27FC236}">
              <a16:creationId xmlns:a16="http://schemas.microsoft.com/office/drawing/2014/main" id="{89552747-A748-4066-A03B-1009DBFC44F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55" name="Text Box 71">
          <a:extLst>
            <a:ext uri="{FF2B5EF4-FFF2-40B4-BE49-F238E27FC236}">
              <a16:creationId xmlns:a16="http://schemas.microsoft.com/office/drawing/2014/main" id="{E4EFFDC0-A6D4-4110-9E7F-0E526B74F6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56" name="Text Box 72">
          <a:extLst>
            <a:ext uri="{FF2B5EF4-FFF2-40B4-BE49-F238E27FC236}">
              <a16:creationId xmlns:a16="http://schemas.microsoft.com/office/drawing/2014/main" id="{99764E5B-6D9C-487B-9AA2-2842EF55847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66675"/>
    <xdr:sp macro="" textlink="">
      <xdr:nvSpPr>
        <xdr:cNvPr id="757" name="Text Box 73">
          <a:extLst>
            <a:ext uri="{FF2B5EF4-FFF2-40B4-BE49-F238E27FC236}">
              <a16:creationId xmlns:a16="http://schemas.microsoft.com/office/drawing/2014/main" id="{AF670032-6270-4AC9-BDA0-EE689A24555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758" name="Text Box 46">
          <a:extLst>
            <a:ext uri="{FF2B5EF4-FFF2-40B4-BE49-F238E27FC236}">
              <a16:creationId xmlns:a16="http://schemas.microsoft.com/office/drawing/2014/main" id="{290DBCF5-CF55-4F00-9A4B-13DAA5A0F8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759" name="Text Box 43">
          <a:extLst>
            <a:ext uri="{FF2B5EF4-FFF2-40B4-BE49-F238E27FC236}">
              <a16:creationId xmlns:a16="http://schemas.microsoft.com/office/drawing/2014/main" id="{0227C41B-0452-49F7-B46E-04DFC8BB55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78097768-9148-4849-AB5E-EEF867EB4B6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8575"/>
    <xdr:sp macro="" textlink="">
      <xdr:nvSpPr>
        <xdr:cNvPr id="761" name="Text Box 43">
          <a:extLst>
            <a:ext uri="{FF2B5EF4-FFF2-40B4-BE49-F238E27FC236}">
              <a16:creationId xmlns:a16="http://schemas.microsoft.com/office/drawing/2014/main" id="{C45212AB-5957-4D81-BBAD-D69690E9442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264</xdr:row>
      <xdr:rowOff>0</xdr:rowOff>
    </xdr:from>
    <xdr:to>
      <xdr:col>1</xdr:col>
      <xdr:colOff>790575</xdr:colOff>
      <xdr:row>264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264</xdr:row>
      <xdr:rowOff>0</xdr:rowOff>
    </xdr:from>
    <xdr:to>
      <xdr:col>1</xdr:col>
      <xdr:colOff>790575</xdr:colOff>
      <xdr:row>264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264</xdr:row>
      <xdr:rowOff>0</xdr:rowOff>
    </xdr:from>
    <xdr:to>
      <xdr:col>3</xdr:col>
      <xdr:colOff>76200</xdr:colOff>
      <xdr:row>264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264</xdr:row>
      <xdr:rowOff>0</xdr:rowOff>
    </xdr:from>
    <xdr:to>
      <xdr:col>3</xdr:col>
      <xdr:colOff>76200</xdr:colOff>
      <xdr:row>264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264</xdr:row>
      <xdr:rowOff>0</xdr:rowOff>
    </xdr:from>
    <xdr:to>
      <xdr:col>1</xdr:col>
      <xdr:colOff>790575</xdr:colOff>
      <xdr:row>264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264</xdr:row>
      <xdr:rowOff>0</xdr:rowOff>
    </xdr:from>
    <xdr:to>
      <xdr:col>1</xdr:col>
      <xdr:colOff>790575</xdr:colOff>
      <xdr:row>264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264</xdr:row>
      <xdr:rowOff>0</xdr:rowOff>
    </xdr:from>
    <xdr:to>
      <xdr:col>3</xdr:col>
      <xdr:colOff>76200</xdr:colOff>
      <xdr:row>264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264</xdr:row>
      <xdr:rowOff>0</xdr:rowOff>
    </xdr:from>
    <xdr:to>
      <xdr:col>3</xdr:col>
      <xdr:colOff>76200</xdr:colOff>
      <xdr:row>264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264</xdr:row>
      <xdr:rowOff>0</xdr:rowOff>
    </xdr:from>
    <xdr:to>
      <xdr:col>1</xdr:col>
      <xdr:colOff>790575</xdr:colOff>
      <xdr:row>264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264</xdr:row>
      <xdr:rowOff>0</xdr:rowOff>
    </xdr:from>
    <xdr:to>
      <xdr:col>1</xdr:col>
      <xdr:colOff>790575</xdr:colOff>
      <xdr:row>264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264</xdr:row>
      <xdr:rowOff>0</xdr:rowOff>
    </xdr:from>
    <xdr:to>
      <xdr:col>3</xdr:col>
      <xdr:colOff>76200</xdr:colOff>
      <xdr:row>264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264</xdr:row>
      <xdr:rowOff>0</xdr:rowOff>
    </xdr:from>
    <xdr:to>
      <xdr:col>3</xdr:col>
      <xdr:colOff>76200</xdr:colOff>
      <xdr:row>264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264</xdr:row>
      <xdr:rowOff>0</xdr:rowOff>
    </xdr:from>
    <xdr:to>
      <xdr:col>1</xdr:col>
      <xdr:colOff>790575</xdr:colOff>
      <xdr:row>264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264</xdr:row>
      <xdr:rowOff>0</xdr:rowOff>
    </xdr:from>
    <xdr:to>
      <xdr:col>1</xdr:col>
      <xdr:colOff>790575</xdr:colOff>
      <xdr:row>264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264</xdr:row>
      <xdr:rowOff>0</xdr:rowOff>
    </xdr:from>
    <xdr:to>
      <xdr:col>3</xdr:col>
      <xdr:colOff>76200</xdr:colOff>
      <xdr:row>264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264</xdr:row>
      <xdr:rowOff>0</xdr:rowOff>
    </xdr:from>
    <xdr:to>
      <xdr:col>3</xdr:col>
      <xdr:colOff>76200</xdr:colOff>
      <xdr:row>264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76200</xdr:colOff>
      <xdr:row>264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264</xdr:row>
      <xdr:rowOff>0</xdr:rowOff>
    </xdr:from>
    <xdr:to>
      <xdr:col>3</xdr:col>
      <xdr:colOff>76200</xdr:colOff>
      <xdr:row>264</xdr:row>
      <xdr:rowOff>171450</xdr:rowOff>
    </xdr:to>
    <xdr:sp macro="" textlink="">
      <xdr:nvSpPr>
        <xdr:cNvPr id="154" name="Text Box 46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264</xdr:row>
      <xdr:rowOff>0</xdr:rowOff>
    </xdr:from>
    <xdr:to>
      <xdr:col>3</xdr:col>
      <xdr:colOff>76200</xdr:colOff>
      <xdr:row>264</xdr:row>
      <xdr:rowOff>171450</xdr:rowOff>
    </xdr:to>
    <xdr:sp macro="" textlink="">
      <xdr:nvSpPr>
        <xdr:cNvPr id="155" name="Text Box 43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264</xdr:row>
      <xdr:rowOff>0</xdr:rowOff>
    </xdr:from>
    <xdr:to>
      <xdr:col>3</xdr:col>
      <xdr:colOff>76200</xdr:colOff>
      <xdr:row>264</xdr:row>
      <xdr:rowOff>171450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264</xdr:row>
      <xdr:rowOff>0</xdr:rowOff>
    </xdr:from>
    <xdr:to>
      <xdr:col>3</xdr:col>
      <xdr:colOff>76200</xdr:colOff>
      <xdr:row>264</xdr:row>
      <xdr:rowOff>171450</xdr:rowOff>
    </xdr:to>
    <xdr:sp macro="" textlink="">
      <xdr:nvSpPr>
        <xdr:cNvPr id="157" name="Text Box 43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88</xdr:row>
      <xdr:rowOff>0</xdr:rowOff>
    </xdr:from>
    <xdr:to>
      <xdr:col>1</xdr:col>
      <xdr:colOff>790575</xdr:colOff>
      <xdr:row>88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88</xdr:row>
      <xdr:rowOff>0</xdr:rowOff>
    </xdr:from>
    <xdr:to>
      <xdr:col>1</xdr:col>
      <xdr:colOff>790575</xdr:colOff>
      <xdr:row>88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76200</xdr:colOff>
      <xdr:row>88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76200</xdr:colOff>
      <xdr:row>88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88</xdr:row>
      <xdr:rowOff>0</xdr:rowOff>
    </xdr:from>
    <xdr:to>
      <xdr:col>1</xdr:col>
      <xdr:colOff>790575</xdr:colOff>
      <xdr:row>88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88</xdr:row>
      <xdr:rowOff>0</xdr:rowOff>
    </xdr:from>
    <xdr:to>
      <xdr:col>1</xdr:col>
      <xdr:colOff>790575</xdr:colOff>
      <xdr:row>88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76200</xdr:colOff>
      <xdr:row>88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76200</xdr:colOff>
      <xdr:row>88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88</xdr:row>
      <xdr:rowOff>0</xdr:rowOff>
    </xdr:from>
    <xdr:to>
      <xdr:col>1</xdr:col>
      <xdr:colOff>790575</xdr:colOff>
      <xdr:row>88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88</xdr:row>
      <xdr:rowOff>0</xdr:rowOff>
    </xdr:from>
    <xdr:to>
      <xdr:col>1</xdr:col>
      <xdr:colOff>790575</xdr:colOff>
      <xdr:row>88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76200</xdr:colOff>
      <xdr:row>88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76200</xdr:colOff>
      <xdr:row>88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88</xdr:row>
      <xdr:rowOff>0</xdr:rowOff>
    </xdr:from>
    <xdr:to>
      <xdr:col>1</xdr:col>
      <xdr:colOff>790575</xdr:colOff>
      <xdr:row>88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88</xdr:row>
      <xdr:rowOff>0</xdr:rowOff>
    </xdr:from>
    <xdr:to>
      <xdr:col>1</xdr:col>
      <xdr:colOff>790575</xdr:colOff>
      <xdr:row>88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76200</xdr:colOff>
      <xdr:row>88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76200</xdr:colOff>
      <xdr:row>88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88</xdr:row>
      <xdr:rowOff>0</xdr:rowOff>
    </xdr:from>
    <xdr:ext cx="0" cy="171450"/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88</xdr:row>
      <xdr:rowOff>0</xdr:rowOff>
    </xdr:from>
    <xdr:ext cx="0" cy="171450"/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171450"/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171450"/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171450"/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171450"/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76200" cy="171450"/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76200" cy="171450"/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88</xdr:row>
      <xdr:rowOff>0</xdr:rowOff>
    </xdr:from>
    <xdr:ext cx="0" cy="171450"/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88</xdr:row>
      <xdr:rowOff>0</xdr:rowOff>
    </xdr:from>
    <xdr:ext cx="0" cy="171450"/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171450"/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171450"/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171450"/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171450"/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76200" cy="171450"/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76200" cy="171450"/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88</xdr:row>
      <xdr:rowOff>0</xdr:rowOff>
    </xdr:from>
    <xdr:ext cx="0" cy="171450"/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88</xdr:row>
      <xdr:rowOff>0</xdr:rowOff>
    </xdr:from>
    <xdr:ext cx="0" cy="171450"/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171450"/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171450"/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171450"/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171450"/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76200" cy="171450"/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76200" cy="171450"/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47625"/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88</xdr:row>
      <xdr:rowOff>0</xdr:rowOff>
    </xdr:from>
    <xdr:ext cx="0" cy="171450"/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171450"/>
    <xdr:sp macro="" textlink="">
      <xdr:nvSpPr>
        <xdr:cNvPr id="279" name="Text Box 65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171450"/>
    <xdr:sp macro="" textlink="">
      <xdr:nvSpPr>
        <xdr:cNvPr id="280" name="Text Box 9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171450"/>
    <xdr:sp macro="" textlink="">
      <xdr:nvSpPr>
        <xdr:cNvPr id="281" name="Text Box 65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171450"/>
    <xdr:sp macro="" textlink="">
      <xdr:nvSpPr>
        <xdr:cNvPr id="282" name="Text Box 9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76200" cy="171450"/>
    <xdr:sp macro="" textlink="">
      <xdr:nvSpPr>
        <xdr:cNvPr id="283" name="Text Box 46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76200" cy="171450"/>
    <xdr:sp macro="" textlink="">
      <xdr:nvSpPr>
        <xdr:cNvPr id="284" name="Text Box 4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85" name="Text Box 68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86" name="Text Box 69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87" name="Text Box 70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88" name="Text Box 71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89" name="Text Box 72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90" name="Text Box 73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91" name="Text Box 46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92" name="Text Box 43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93" name="Text Box 46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294" name="Text Box 4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95" name="Text Box 68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96" name="Text Box 69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97" name="Text Box 70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98" name="Text Box 71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299" name="Text Box 72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66675"/>
    <xdr:sp macro="" textlink="">
      <xdr:nvSpPr>
        <xdr:cNvPr id="300" name="Text Box 73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301" name="Text Box 46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302" name="Text Box 43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303" name="Text Box 46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76200" cy="28575"/>
    <xdr:sp macro="" textlink="">
      <xdr:nvSpPr>
        <xdr:cNvPr id="304" name="Text Box 43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57150</xdr:colOff>
      <xdr:row>65</xdr:row>
      <xdr:rowOff>0</xdr:rowOff>
    </xdr:from>
    <xdr:to>
      <xdr:col>59</xdr:col>
      <xdr:colOff>571500</xdr:colOff>
      <xdr:row>66</xdr:row>
      <xdr:rowOff>180975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28594050" y="16859250"/>
          <a:ext cx="11487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D3358A69-C677-442D-B043-E3995B9B35A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BB7B9985-042A-4B00-95C6-A3A10DF07F6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D719EB4A-BDBE-4B65-8C93-A2BACB1C5D0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220C3EE4-8525-4524-8F93-E7EBF95B129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7EDC9811-4ADB-422A-AEFB-C7248E1251B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3EB75825-CC3B-403A-812B-FBD9E69E505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244EB1FE-ECD3-4F66-B74A-736B3B07106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A7646718-953E-439F-BB9D-2A34C0D9FB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1CAADC51-C321-4EDD-B430-64BCBBB0B1E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D1E4B4B9-03F8-477A-8B34-F987187F2E8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D9C81E28-E24C-4F9A-9142-65E6385BD305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AC57987-7A0A-46C4-A8B3-363874A1924B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13595855-9703-4785-8A12-D9A52113DE5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13AC55AB-2DA0-461A-A66B-F7F27A20958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CD2C5844-1BE4-4963-A0A8-02C2454F03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3AB1D539-1E7F-4FE5-AD08-A1E1190DF76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32663B2B-D8B7-494E-8C55-13A16C64F158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17ABD36F-76EF-4AF3-9CD2-30DC658575B3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30B7AF03-4024-4873-8FFE-2B1A7D91AEA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C67E4EB2-2D53-4A6E-96E0-8C89AAADB6B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3FCFB1CD-6412-412E-B1C9-E40C879283B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77A14AF2-12CF-4EA2-A0EE-4E5E51DF14E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7BCB51E4-7361-4910-9B86-CA0E7EC3CA6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8ACEDA77-E66C-4220-BC7A-DF43B1A6157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2BC872EE-4BC8-4782-9675-6C4739AC9A4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F9AAB316-0077-4776-BFBF-52022A990E1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D4BE702C-66DD-42F9-BE81-8A3FF5C348E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FC5B0A94-B7EE-4BB1-941B-B4351CD269F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C01352D3-342D-42CA-8108-A2DA1A1011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B0D7CB1F-9817-4357-9043-B0D400FDC7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71735D72-5322-4021-9014-172127FCC8A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DFF6C093-84EE-4578-9422-46B99D7B2B8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7D7960B-BD06-4BCF-AD5D-CD384E14F3C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745CA688-05AB-42EC-94BA-65301A5A79E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CEB7C52D-64B7-4810-9705-ECE8D398D69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740DBC93-C940-4293-9BBE-96DE123A3DF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22ABD3ED-E741-4146-BBF0-F6DDACBAB7E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249131E3-BFB0-4126-B083-98B41AA5585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7459DDAA-B975-4C0B-860B-3B22F96EE9F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CD1AE549-7AF8-4402-86F8-6BB37087FDE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64970D8-9448-46AB-A5BB-7C7AFCF8C0A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602D5B5D-7E49-4FB0-9025-258FB04D055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D6DDB7EC-3039-4CF1-9C06-DA7CCE55E5B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E3A191AA-3BB3-4124-9CA9-985ABA6C121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A7686BED-8BD7-4CF2-8263-B178CBDF898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E56B0BC0-249A-4DED-ABFC-70BCFB994D4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BEC521F0-CBF8-4D4B-880C-7ABA6BCDB4F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FA874CEF-1432-488E-9EF7-E3364F49DC3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539FF4DE-6B74-4572-AABE-0537A315D7A1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DB86220B-F581-4B0D-8F1E-9D9076676FAC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AC1C5761-6405-45C0-84C8-5D39750312A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7B275D2E-C954-4C28-AB5A-C36F57D06E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5D413D2E-F8AC-4A4F-8EC5-F97ACE21339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4D6971BB-9D95-4DE1-94CD-F8354F28FA4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66B1348F-6DA7-4061-A845-D6CF4F444A9E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AE84B8CC-18C9-4D1A-A156-BBA579088181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A4E3914A-FD0D-41C7-96A9-685292C69E5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615869D4-8F1D-4B83-9D13-743FE1B172B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6A41F19D-991C-45CE-8B83-4741D0B2A87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9DC3864-A126-4909-B909-D73892B725B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819CC2AA-3544-4F95-907B-249B1E5A4A3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FD8591FD-3C74-4EA0-9CFF-9B92CE2411B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20AA07FA-C543-4FBF-998A-20B78AEFB5D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CA2D524-A150-42A9-8B77-BDFAF408E75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284A179-3E39-4D7D-BF71-7ADB21C63BB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143787DC-CD40-49BF-BFFF-CF4CF8E032D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DEB9D9FA-14F9-41CA-A62E-04F39C806EC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6D07EF97-B075-468E-B815-F5235183C01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3F10F010-D8DC-421F-AB2A-E87C106CC70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2E96951-94AB-4BA2-8050-A8A9D2A5039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49220A28-D342-4E15-B5E6-FABCA427BCB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CF319F6C-1FF4-4FC9-89C6-27B5EACA811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56C365D7-32F0-4DE5-9DFA-36FF26BBEBF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75B30A76-F5A1-45AB-B10E-6992BD89F0C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AC33418A-9644-4196-9C5B-DA61312D366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278B42FA-E847-4A7F-926C-07ED6580746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21D3C4E4-A7F4-478A-B059-AC9C40937AA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CA8CF361-A6F1-48AF-A803-564BF3637B8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4F997C2C-A218-42B4-A267-E63E464F862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77083FA6-3988-4FE7-B8FD-9B9F9A5C3AE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DFF227FE-5F71-48DC-9D48-431D250B646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22DF6A77-022D-45E7-8501-CDD8CBED6E3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5C836ED3-9C65-4D6B-8695-341791864F8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3FC058E7-B54E-42C3-A8BE-C6A5629DA32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61DBCC53-79FA-464A-A917-B99370DC6C3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4E93E8B8-5EC5-4DDA-BCB0-8E072A4EBB2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DBC5AB13-E5DD-48DB-B196-CD41E1D55987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5C5379D0-3EBD-4E1D-BE36-384A2EBAC1AF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CF5E8A9C-DD31-4D07-962F-887CB83670D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C5F21F65-651E-4B2A-84FE-94AAE9FC8C1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D51CA80A-CAC3-4CA6-84E0-3F2D1786555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C550ED74-8938-4D31-AF6A-7F1EE11341A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69D4F1A-A752-403D-9C9B-E562898146D7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E9FD446C-CD95-4372-8376-D54B4B4FD5EC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E80A5C55-CB7E-4F64-BAB8-53383F0CD4C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86A6EC72-2F16-448D-955A-E7E15FB12A3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B2972DAF-B10E-443C-86FF-E85C6D68625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246FD264-6492-48A4-A446-6C12D7627E7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4DE1F74-FE51-4014-8E56-AAD0CA76266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83EC29FB-5A6E-4B46-ABD1-926329D7778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82055A2A-FADB-4988-A99D-ABF2AE89A72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E6A4EE3D-801F-4FF1-B08B-AAC7D33CF34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C3C1DE5A-8A8A-4055-89DF-375ACEEA3F1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F00D58CF-8682-4067-9E00-7F07B0C8026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18EED0D1-1D82-4F78-B25C-F41E96E9DE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E3245135-FE90-48F9-A10C-D05AAD28C99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6D12D5C0-E178-418A-960A-0126BC6853D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31DADFA9-8F78-4D94-A6A1-7DEFD3C1D51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919F16F0-F688-4440-A271-501A59F6A7E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F6C1B0CA-97DA-4F61-94F9-48A619FC388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50FC8E8E-97FD-46A7-B7D9-E87065D46B0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E16A9779-9033-48A6-B0DC-E7EF439057E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5E2B06D2-E509-4E78-8448-E95095B176B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1F97AAF3-3FB4-407F-B376-57DB9D015AB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C6469984-5706-41FB-AD6C-6B3480520CF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5D3C14A2-AE47-4607-AA7B-C794FED77EF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DD8D6EED-F3F6-4309-8DC1-42F7FF4119F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D4DF6FD1-C70A-484C-B8EC-377CC6D8751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AE1F854C-FBCF-4D54-B855-03E22940B0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67B0A624-6C5C-4BBB-BB02-14B96337A7A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2F2968E8-7482-4637-9587-36F80E5A484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37F311FD-328A-4DB3-94C0-809F80B88C1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B589DE93-04EA-43D7-BE37-327B4A6772D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E44E93A5-75CC-4B99-A45F-2240AE80FBB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59B16DDC-0E88-4CB8-9877-6FAC9BC4D5B1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62</xdr:row>
      <xdr:rowOff>0</xdr:rowOff>
    </xdr:from>
    <xdr:to>
      <xdr:col>1</xdr:col>
      <xdr:colOff>790575</xdr:colOff>
      <xdr:row>62</xdr:row>
      <xdr:rowOff>171450</xdr:rowOff>
    </xdr:to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A5F14EB7-D48E-40DE-8AF5-43E0A11ABDA7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3607B42C-D2EA-4A3C-B94E-98E1FD8529C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5CF359F2-43F7-447C-AFB3-9950A5C7B34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B7824205-A903-4862-86EE-634D1FDDA4B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171450</xdr:rowOff>
    </xdr:to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4DAAE948-C117-4C3D-ABF1-E6D7C7E7B47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C0BABC52-7679-46F7-ACD7-32BB15B34D2F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171450</xdr:rowOff>
    </xdr:to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5B16C7A5-4E6A-4840-B5D3-F486F88E003A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43E00834-DE2F-4CE0-8855-5C44A3BC830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16084B88-5662-4584-B458-4CB9627741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9CB87E08-5AC1-4805-8217-5C280882E61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642A9CA0-F7A2-4DA7-AC56-B65F68CD7E2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A403A20F-9C77-4E9C-82F2-9F692B462BC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F70153E4-5F0F-471B-B16D-446EED27E72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E715394C-1490-4812-A58C-08C16586244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2F097837-250F-46B6-BB3B-6C11C7C694E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5F6B6799-6F0B-437D-AA72-F953D2098D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43C39DE6-0840-4C1A-BE22-77A4C327464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E7F577F0-D4C5-411E-A0C8-928E2EFB411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18F6346B-B092-47D9-BDDA-F07E59C7B2C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C02B5AE0-07D7-449F-BD4C-29F2F197902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3F10B581-6E53-4ABC-83D7-451A0272C78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E8C5BE4B-D8F9-45D1-991E-D4765EB07A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66675</xdr:rowOff>
    </xdr:to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B01DF892-67D6-488E-81A4-99DC91F34F1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E8441483-D4B0-424C-81FD-497D8FCAC65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97B3F481-D64B-4691-AEE0-34D655C9917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DE58CB7E-7F1E-4A00-9D90-F9F6758FFB5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62</xdr:row>
      <xdr:rowOff>28575</xdr:rowOff>
    </xdr:to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FBDBEC40-DDC7-4387-B8AF-F230D28BF5D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EDE9F5B1-06C4-4CB2-AEB0-9836EB2AEBE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3B39E6BA-7512-4F09-999E-5B018B47C0D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854CAFB4-B065-45F8-8CA3-1248A99979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C18B67D2-005F-4A3D-9FA4-0B4035D0779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97BD4D3E-E6FC-4202-AA9F-597220CC88F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268F676F-64CF-4A96-8983-6F05C6F9E69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8DD3160D-5D86-4878-ADA3-DA840BCAABD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72E4A41F-A472-4B82-81F6-24299B6897D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DB4965F5-6F78-4D6D-8BBA-31D757CE9EB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C46F0D34-45E7-4C31-B465-523D4E594B5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468" name="Text Box 65">
          <a:extLst>
            <a:ext uri="{FF2B5EF4-FFF2-40B4-BE49-F238E27FC236}">
              <a16:creationId xmlns:a16="http://schemas.microsoft.com/office/drawing/2014/main" id="{3BB260A1-0558-40AA-A11C-2627870283D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469" name="Text Box 91">
          <a:extLst>
            <a:ext uri="{FF2B5EF4-FFF2-40B4-BE49-F238E27FC236}">
              <a16:creationId xmlns:a16="http://schemas.microsoft.com/office/drawing/2014/main" id="{E4FAC040-E236-4098-A065-5FE1C89D920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033EA269-AF33-4C1B-8CB1-9C95DD2131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963643C4-0C36-4FB9-A874-C25974B008A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72" name="Text Box 68">
          <a:extLst>
            <a:ext uri="{FF2B5EF4-FFF2-40B4-BE49-F238E27FC236}">
              <a16:creationId xmlns:a16="http://schemas.microsoft.com/office/drawing/2014/main" id="{21FA7B06-A94B-4539-AA5F-AB81DC7A09B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73" name="Text Box 69">
          <a:extLst>
            <a:ext uri="{FF2B5EF4-FFF2-40B4-BE49-F238E27FC236}">
              <a16:creationId xmlns:a16="http://schemas.microsoft.com/office/drawing/2014/main" id="{944DA8DB-81BF-4E10-81C9-A4BF0D32688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74" name="Text Box 70">
          <a:extLst>
            <a:ext uri="{FF2B5EF4-FFF2-40B4-BE49-F238E27FC236}">
              <a16:creationId xmlns:a16="http://schemas.microsoft.com/office/drawing/2014/main" id="{1AAB546C-6FD8-4249-B0BD-F54A431C2E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75" name="Text Box 71">
          <a:extLst>
            <a:ext uri="{FF2B5EF4-FFF2-40B4-BE49-F238E27FC236}">
              <a16:creationId xmlns:a16="http://schemas.microsoft.com/office/drawing/2014/main" id="{9A7F695A-9856-46E2-A007-47343502BAB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76" name="Text Box 72">
          <a:extLst>
            <a:ext uri="{FF2B5EF4-FFF2-40B4-BE49-F238E27FC236}">
              <a16:creationId xmlns:a16="http://schemas.microsoft.com/office/drawing/2014/main" id="{01FD954F-559E-4945-96C0-1C2BFD086E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77" name="Text Box 73">
          <a:extLst>
            <a:ext uri="{FF2B5EF4-FFF2-40B4-BE49-F238E27FC236}">
              <a16:creationId xmlns:a16="http://schemas.microsoft.com/office/drawing/2014/main" id="{730A3AF2-B184-444A-A2A5-0CEE64883ED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78" name="Text Box 46">
          <a:extLst>
            <a:ext uri="{FF2B5EF4-FFF2-40B4-BE49-F238E27FC236}">
              <a16:creationId xmlns:a16="http://schemas.microsoft.com/office/drawing/2014/main" id="{376BD1AD-B555-4B5C-9E88-34D191958AF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79" name="Text Box 43">
          <a:extLst>
            <a:ext uri="{FF2B5EF4-FFF2-40B4-BE49-F238E27FC236}">
              <a16:creationId xmlns:a16="http://schemas.microsoft.com/office/drawing/2014/main" id="{18EE7F54-7D6F-4120-95E7-A4D0A988F71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80" name="Text Box 46">
          <a:extLst>
            <a:ext uri="{FF2B5EF4-FFF2-40B4-BE49-F238E27FC236}">
              <a16:creationId xmlns:a16="http://schemas.microsoft.com/office/drawing/2014/main" id="{5314F160-2AAE-4E57-840E-B3F32F71D78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81" name="Text Box 43">
          <a:extLst>
            <a:ext uri="{FF2B5EF4-FFF2-40B4-BE49-F238E27FC236}">
              <a16:creationId xmlns:a16="http://schemas.microsoft.com/office/drawing/2014/main" id="{7845FC5F-3235-45A3-8C9D-81D9A00F0DE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82" name="Text Box 68">
          <a:extLst>
            <a:ext uri="{FF2B5EF4-FFF2-40B4-BE49-F238E27FC236}">
              <a16:creationId xmlns:a16="http://schemas.microsoft.com/office/drawing/2014/main" id="{3E001BFB-C63E-405B-86D2-6C60DD0404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83" name="Text Box 69">
          <a:extLst>
            <a:ext uri="{FF2B5EF4-FFF2-40B4-BE49-F238E27FC236}">
              <a16:creationId xmlns:a16="http://schemas.microsoft.com/office/drawing/2014/main" id="{17D2DA00-3294-4A72-9130-D7A251AB15E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84" name="Text Box 70">
          <a:extLst>
            <a:ext uri="{FF2B5EF4-FFF2-40B4-BE49-F238E27FC236}">
              <a16:creationId xmlns:a16="http://schemas.microsoft.com/office/drawing/2014/main" id="{C8095ED0-2AFD-49E3-8FD6-9A0A6C3763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85" name="Text Box 71">
          <a:extLst>
            <a:ext uri="{FF2B5EF4-FFF2-40B4-BE49-F238E27FC236}">
              <a16:creationId xmlns:a16="http://schemas.microsoft.com/office/drawing/2014/main" id="{71F7EE87-F608-41EA-92A2-1AB75E5E652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86" name="Text Box 72">
          <a:extLst>
            <a:ext uri="{FF2B5EF4-FFF2-40B4-BE49-F238E27FC236}">
              <a16:creationId xmlns:a16="http://schemas.microsoft.com/office/drawing/2014/main" id="{ECA84E1F-4146-4851-BD62-472C3AE10A1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487" name="Text Box 73">
          <a:extLst>
            <a:ext uri="{FF2B5EF4-FFF2-40B4-BE49-F238E27FC236}">
              <a16:creationId xmlns:a16="http://schemas.microsoft.com/office/drawing/2014/main" id="{9D618253-334A-4B9B-90C1-E7C2754325E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88" name="Text Box 46">
          <a:extLst>
            <a:ext uri="{FF2B5EF4-FFF2-40B4-BE49-F238E27FC236}">
              <a16:creationId xmlns:a16="http://schemas.microsoft.com/office/drawing/2014/main" id="{C548DAA6-CF74-4E0F-AAB8-0F1AC2B3E4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89" name="Text Box 43">
          <a:extLst>
            <a:ext uri="{FF2B5EF4-FFF2-40B4-BE49-F238E27FC236}">
              <a16:creationId xmlns:a16="http://schemas.microsoft.com/office/drawing/2014/main" id="{6E0ABF85-D2D2-4CF8-B4C1-0E03843AF52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90" name="Text Box 46">
          <a:extLst>
            <a:ext uri="{FF2B5EF4-FFF2-40B4-BE49-F238E27FC236}">
              <a16:creationId xmlns:a16="http://schemas.microsoft.com/office/drawing/2014/main" id="{502D1E4E-8B20-4CB4-903C-AB53846F40D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91" name="Text Box 43">
          <a:extLst>
            <a:ext uri="{FF2B5EF4-FFF2-40B4-BE49-F238E27FC236}">
              <a16:creationId xmlns:a16="http://schemas.microsoft.com/office/drawing/2014/main" id="{C9E7B6C7-0E97-471C-9BAF-30EAE1A8DC8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92" name="Text Box 68">
          <a:extLst>
            <a:ext uri="{FF2B5EF4-FFF2-40B4-BE49-F238E27FC236}">
              <a16:creationId xmlns:a16="http://schemas.microsoft.com/office/drawing/2014/main" id="{D14E80E6-72B6-4FB5-AE6C-8E07EAE0A92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93" name="Text Box 69">
          <a:extLst>
            <a:ext uri="{FF2B5EF4-FFF2-40B4-BE49-F238E27FC236}">
              <a16:creationId xmlns:a16="http://schemas.microsoft.com/office/drawing/2014/main" id="{E09824A9-22DB-4741-ADCF-338DE3DD8C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94" name="Text Box 70">
          <a:extLst>
            <a:ext uri="{FF2B5EF4-FFF2-40B4-BE49-F238E27FC236}">
              <a16:creationId xmlns:a16="http://schemas.microsoft.com/office/drawing/2014/main" id="{A8BC5C0F-FEA1-4107-842F-17296862A1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95" name="Text Box 71">
          <a:extLst>
            <a:ext uri="{FF2B5EF4-FFF2-40B4-BE49-F238E27FC236}">
              <a16:creationId xmlns:a16="http://schemas.microsoft.com/office/drawing/2014/main" id="{1DF5F8F6-72AE-463A-9F3F-3A67040F11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96" name="Text Box 72">
          <a:extLst>
            <a:ext uri="{FF2B5EF4-FFF2-40B4-BE49-F238E27FC236}">
              <a16:creationId xmlns:a16="http://schemas.microsoft.com/office/drawing/2014/main" id="{9F05A931-9677-49FC-91E2-45AF8DBB3B1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497" name="Text Box 73">
          <a:extLst>
            <a:ext uri="{FF2B5EF4-FFF2-40B4-BE49-F238E27FC236}">
              <a16:creationId xmlns:a16="http://schemas.microsoft.com/office/drawing/2014/main" id="{1F6A9082-E8AA-479A-951C-AA843C12C7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98" name="Text Box 46">
          <a:extLst>
            <a:ext uri="{FF2B5EF4-FFF2-40B4-BE49-F238E27FC236}">
              <a16:creationId xmlns:a16="http://schemas.microsoft.com/office/drawing/2014/main" id="{892CD39A-2FBF-4619-9FB7-4CE6F623F19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499" name="Text Box 43">
          <a:extLst>
            <a:ext uri="{FF2B5EF4-FFF2-40B4-BE49-F238E27FC236}">
              <a16:creationId xmlns:a16="http://schemas.microsoft.com/office/drawing/2014/main" id="{11A83B4C-63C8-4ADD-BABE-985FB03E199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00" name="Text Box 46">
          <a:extLst>
            <a:ext uri="{FF2B5EF4-FFF2-40B4-BE49-F238E27FC236}">
              <a16:creationId xmlns:a16="http://schemas.microsoft.com/office/drawing/2014/main" id="{28685138-B83D-49D3-8F7F-E1D3E9829D0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01" name="Text Box 43">
          <a:extLst>
            <a:ext uri="{FF2B5EF4-FFF2-40B4-BE49-F238E27FC236}">
              <a16:creationId xmlns:a16="http://schemas.microsoft.com/office/drawing/2014/main" id="{78FC91D0-EC4E-46E9-804B-40E25FC4DA7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02" name="Text Box 65">
          <a:extLst>
            <a:ext uri="{FF2B5EF4-FFF2-40B4-BE49-F238E27FC236}">
              <a16:creationId xmlns:a16="http://schemas.microsoft.com/office/drawing/2014/main" id="{D2D56568-FAEB-4004-976B-CF95880BF4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03" name="Text Box 91">
          <a:extLst>
            <a:ext uri="{FF2B5EF4-FFF2-40B4-BE49-F238E27FC236}">
              <a16:creationId xmlns:a16="http://schemas.microsoft.com/office/drawing/2014/main" id="{7068D15E-14F1-4FD3-8B51-42F90B84D61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04" name="Text Box 65">
          <a:extLst>
            <a:ext uri="{FF2B5EF4-FFF2-40B4-BE49-F238E27FC236}">
              <a16:creationId xmlns:a16="http://schemas.microsoft.com/office/drawing/2014/main" id="{57F42297-641B-4CB4-B946-E41C1B15149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05" name="Text Box 91">
          <a:extLst>
            <a:ext uri="{FF2B5EF4-FFF2-40B4-BE49-F238E27FC236}">
              <a16:creationId xmlns:a16="http://schemas.microsoft.com/office/drawing/2014/main" id="{54A4F7AD-A746-4364-B74E-FBEC8DF06EB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06" name="Text Box 68">
          <a:extLst>
            <a:ext uri="{FF2B5EF4-FFF2-40B4-BE49-F238E27FC236}">
              <a16:creationId xmlns:a16="http://schemas.microsoft.com/office/drawing/2014/main" id="{0EB68BB6-95DC-4FAC-B9B0-19E2949B134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07" name="Text Box 69">
          <a:extLst>
            <a:ext uri="{FF2B5EF4-FFF2-40B4-BE49-F238E27FC236}">
              <a16:creationId xmlns:a16="http://schemas.microsoft.com/office/drawing/2014/main" id="{58627FE0-757E-47E7-B43B-0CBEF773651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08" name="Text Box 70">
          <a:extLst>
            <a:ext uri="{FF2B5EF4-FFF2-40B4-BE49-F238E27FC236}">
              <a16:creationId xmlns:a16="http://schemas.microsoft.com/office/drawing/2014/main" id="{25399AC3-F07E-4AF6-B5F2-E84098BA13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09" name="Text Box 71">
          <a:extLst>
            <a:ext uri="{FF2B5EF4-FFF2-40B4-BE49-F238E27FC236}">
              <a16:creationId xmlns:a16="http://schemas.microsoft.com/office/drawing/2014/main" id="{60D1D698-A6C8-4542-8FD7-65FEF56227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10" name="Text Box 72">
          <a:extLst>
            <a:ext uri="{FF2B5EF4-FFF2-40B4-BE49-F238E27FC236}">
              <a16:creationId xmlns:a16="http://schemas.microsoft.com/office/drawing/2014/main" id="{794EDCDD-2F61-408E-8243-03CFABFA11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11" name="Text Box 73">
          <a:extLst>
            <a:ext uri="{FF2B5EF4-FFF2-40B4-BE49-F238E27FC236}">
              <a16:creationId xmlns:a16="http://schemas.microsoft.com/office/drawing/2014/main" id="{C4E080F6-47A8-4A4A-A5B0-8ADF3C3F5D1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BD1B1B84-A3EE-4F9A-8C0D-07791CC3447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ABA1C8F8-351D-40E1-BF85-BC0C8B0211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14" name="Text Box 46">
          <a:extLst>
            <a:ext uri="{FF2B5EF4-FFF2-40B4-BE49-F238E27FC236}">
              <a16:creationId xmlns:a16="http://schemas.microsoft.com/office/drawing/2014/main" id="{A7438D71-68B5-425A-A562-220DA288AE8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22369EC2-57C0-4713-9D22-0B6ABD8415A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16" name="Text Box 68">
          <a:extLst>
            <a:ext uri="{FF2B5EF4-FFF2-40B4-BE49-F238E27FC236}">
              <a16:creationId xmlns:a16="http://schemas.microsoft.com/office/drawing/2014/main" id="{2870522B-8EFE-430F-8675-22D5EF2E18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17" name="Text Box 69">
          <a:extLst>
            <a:ext uri="{FF2B5EF4-FFF2-40B4-BE49-F238E27FC236}">
              <a16:creationId xmlns:a16="http://schemas.microsoft.com/office/drawing/2014/main" id="{AE57D8F7-0450-4DA5-B64E-19B03A3F175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18" name="Text Box 70">
          <a:extLst>
            <a:ext uri="{FF2B5EF4-FFF2-40B4-BE49-F238E27FC236}">
              <a16:creationId xmlns:a16="http://schemas.microsoft.com/office/drawing/2014/main" id="{DE09710E-C201-4133-A276-03C476B514F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19" name="Text Box 71">
          <a:extLst>
            <a:ext uri="{FF2B5EF4-FFF2-40B4-BE49-F238E27FC236}">
              <a16:creationId xmlns:a16="http://schemas.microsoft.com/office/drawing/2014/main" id="{A816C69D-EC12-4330-A29D-4EF0C86A0E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20" name="Text Box 72">
          <a:extLst>
            <a:ext uri="{FF2B5EF4-FFF2-40B4-BE49-F238E27FC236}">
              <a16:creationId xmlns:a16="http://schemas.microsoft.com/office/drawing/2014/main" id="{6B4CE28F-DB0F-45FF-A8F6-53165F2D62F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21" name="Text Box 73">
          <a:extLst>
            <a:ext uri="{FF2B5EF4-FFF2-40B4-BE49-F238E27FC236}">
              <a16:creationId xmlns:a16="http://schemas.microsoft.com/office/drawing/2014/main" id="{6D3256C4-9E34-4AB0-8E8E-EF38FDC8029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5E14DB09-1187-437A-9968-82C1522AA67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28C92487-94D8-435E-8691-22433752B17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24" name="Text Box 46">
          <a:extLst>
            <a:ext uri="{FF2B5EF4-FFF2-40B4-BE49-F238E27FC236}">
              <a16:creationId xmlns:a16="http://schemas.microsoft.com/office/drawing/2014/main" id="{4C82CD2C-C9D8-4764-9AE3-CA534CF0DE0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25" name="Text Box 43">
          <a:extLst>
            <a:ext uri="{FF2B5EF4-FFF2-40B4-BE49-F238E27FC236}">
              <a16:creationId xmlns:a16="http://schemas.microsoft.com/office/drawing/2014/main" id="{51E3921C-5C9F-40B3-9E38-2D20CEE712B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26" name="Text Box 68">
          <a:extLst>
            <a:ext uri="{FF2B5EF4-FFF2-40B4-BE49-F238E27FC236}">
              <a16:creationId xmlns:a16="http://schemas.microsoft.com/office/drawing/2014/main" id="{70F330E7-B235-4D29-8A64-3747D00859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27" name="Text Box 69">
          <a:extLst>
            <a:ext uri="{FF2B5EF4-FFF2-40B4-BE49-F238E27FC236}">
              <a16:creationId xmlns:a16="http://schemas.microsoft.com/office/drawing/2014/main" id="{FB6C85D7-56D2-4A0C-83FC-1447FF4D309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28" name="Text Box 70">
          <a:extLst>
            <a:ext uri="{FF2B5EF4-FFF2-40B4-BE49-F238E27FC236}">
              <a16:creationId xmlns:a16="http://schemas.microsoft.com/office/drawing/2014/main" id="{7C3A30C2-8FAF-4938-A9A4-50CD7A29937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29" name="Text Box 71">
          <a:extLst>
            <a:ext uri="{FF2B5EF4-FFF2-40B4-BE49-F238E27FC236}">
              <a16:creationId xmlns:a16="http://schemas.microsoft.com/office/drawing/2014/main" id="{75FACECA-3638-49C3-A8AA-D73E048E37F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30" name="Text Box 72">
          <a:extLst>
            <a:ext uri="{FF2B5EF4-FFF2-40B4-BE49-F238E27FC236}">
              <a16:creationId xmlns:a16="http://schemas.microsoft.com/office/drawing/2014/main" id="{385F06EE-00C1-4DAD-BA99-30D26B5337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31" name="Text Box 73">
          <a:extLst>
            <a:ext uri="{FF2B5EF4-FFF2-40B4-BE49-F238E27FC236}">
              <a16:creationId xmlns:a16="http://schemas.microsoft.com/office/drawing/2014/main" id="{611C04CB-C2AE-4A06-97B5-233B621EB19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4806326D-F7A0-4451-BE77-649468A05E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C75718EB-59F9-4D07-9FD7-3E80CB8F3C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34" name="Text Box 46">
          <a:extLst>
            <a:ext uri="{FF2B5EF4-FFF2-40B4-BE49-F238E27FC236}">
              <a16:creationId xmlns:a16="http://schemas.microsoft.com/office/drawing/2014/main" id="{91A6C38E-D403-4396-AB1E-9FE4D3633C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35" name="Text Box 43">
          <a:extLst>
            <a:ext uri="{FF2B5EF4-FFF2-40B4-BE49-F238E27FC236}">
              <a16:creationId xmlns:a16="http://schemas.microsoft.com/office/drawing/2014/main" id="{251C396A-E84E-4CB0-98E6-652717ED8AD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36" name="Text Box 65">
          <a:extLst>
            <a:ext uri="{FF2B5EF4-FFF2-40B4-BE49-F238E27FC236}">
              <a16:creationId xmlns:a16="http://schemas.microsoft.com/office/drawing/2014/main" id="{D390DB16-B5C4-45B1-AE1F-4CA18C42B98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37" name="Text Box 91">
          <a:extLst>
            <a:ext uri="{FF2B5EF4-FFF2-40B4-BE49-F238E27FC236}">
              <a16:creationId xmlns:a16="http://schemas.microsoft.com/office/drawing/2014/main" id="{34FC3B59-73E9-4191-97DC-6341CD88C52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38" name="Text Box 65">
          <a:extLst>
            <a:ext uri="{FF2B5EF4-FFF2-40B4-BE49-F238E27FC236}">
              <a16:creationId xmlns:a16="http://schemas.microsoft.com/office/drawing/2014/main" id="{A30D8A79-7E3E-40A4-96F3-CC655F8074C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39" name="Text Box 91">
          <a:extLst>
            <a:ext uri="{FF2B5EF4-FFF2-40B4-BE49-F238E27FC236}">
              <a16:creationId xmlns:a16="http://schemas.microsoft.com/office/drawing/2014/main" id="{65DF7338-980D-4376-99F6-22093D24A96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40" name="Text Box 68">
          <a:extLst>
            <a:ext uri="{FF2B5EF4-FFF2-40B4-BE49-F238E27FC236}">
              <a16:creationId xmlns:a16="http://schemas.microsoft.com/office/drawing/2014/main" id="{C7651B4D-12B8-4E65-AEBD-6D375BF344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41" name="Text Box 69">
          <a:extLst>
            <a:ext uri="{FF2B5EF4-FFF2-40B4-BE49-F238E27FC236}">
              <a16:creationId xmlns:a16="http://schemas.microsoft.com/office/drawing/2014/main" id="{BDBFF6B4-2427-413C-98FD-A9A4A44CBE6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42" name="Text Box 70">
          <a:extLst>
            <a:ext uri="{FF2B5EF4-FFF2-40B4-BE49-F238E27FC236}">
              <a16:creationId xmlns:a16="http://schemas.microsoft.com/office/drawing/2014/main" id="{97724EB3-CC3A-432E-BBE5-C01622D8773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43" name="Text Box 71">
          <a:extLst>
            <a:ext uri="{FF2B5EF4-FFF2-40B4-BE49-F238E27FC236}">
              <a16:creationId xmlns:a16="http://schemas.microsoft.com/office/drawing/2014/main" id="{4CA4F2C3-75D4-47F6-AADF-95349B8EC1C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44" name="Text Box 72">
          <a:extLst>
            <a:ext uri="{FF2B5EF4-FFF2-40B4-BE49-F238E27FC236}">
              <a16:creationId xmlns:a16="http://schemas.microsoft.com/office/drawing/2014/main" id="{BA96A5AF-C33D-442A-BA1B-05A6C5A0241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45" name="Text Box 73">
          <a:extLst>
            <a:ext uri="{FF2B5EF4-FFF2-40B4-BE49-F238E27FC236}">
              <a16:creationId xmlns:a16="http://schemas.microsoft.com/office/drawing/2014/main" id="{66AA6D7D-B259-43AD-8673-6B697879BD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46" name="Text Box 46">
          <a:extLst>
            <a:ext uri="{FF2B5EF4-FFF2-40B4-BE49-F238E27FC236}">
              <a16:creationId xmlns:a16="http://schemas.microsoft.com/office/drawing/2014/main" id="{B5660A7E-8D53-4702-B4D5-44E0C0F4E31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47" name="Text Box 43">
          <a:extLst>
            <a:ext uri="{FF2B5EF4-FFF2-40B4-BE49-F238E27FC236}">
              <a16:creationId xmlns:a16="http://schemas.microsoft.com/office/drawing/2014/main" id="{189DD306-91AA-4080-A628-3FDDB49031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48" name="Text Box 46">
          <a:extLst>
            <a:ext uri="{FF2B5EF4-FFF2-40B4-BE49-F238E27FC236}">
              <a16:creationId xmlns:a16="http://schemas.microsoft.com/office/drawing/2014/main" id="{CF707F59-9278-4F36-BCD6-3081B85E6F1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49" name="Text Box 43">
          <a:extLst>
            <a:ext uri="{FF2B5EF4-FFF2-40B4-BE49-F238E27FC236}">
              <a16:creationId xmlns:a16="http://schemas.microsoft.com/office/drawing/2014/main" id="{0303D884-0FA7-4A2E-81C7-5A93EBF3C9E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50" name="Text Box 68">
          <a:extLst>
            <a:ext uri="{FF2B5EF4-FFF2-40B4-BE49-F238E27FC236}">
              <a16:creationId xmlns:a16="http://schemas.microsoft.com/office/drawing/2014/main" id="{A1E862B6-D55C-4E81-8C46-6C30DBA21A4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51" name="Text Box 69">
          <a:extLst>
            <a:ext uri="{FF2B5EF4-FFF2-40B4-BE49-F238E27FC236}">
              <a16:creationId xmlns:a16="http://schemas.microsoft.com/office/drawing/2014/main" id="{8C4EC767-1101-4B85-842B-C06957F766E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52" name="Text Box 70">
          <a:extLst>
            <a:ext uri="{FF2B5EF4-FFF2-40B4-BE49-F238E27FC236}">
              <a16:creationId xmlns:a16="http://schemas.microsoft.com/office/drawing/2014/main" id="{9C6B4F5E-33B0-4AAD-8DCA-72BAEBCD2CD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53" name="Text Box 71">
          <a:extLst>
            <a:ext uri="{FF2B5EF4-FFF2-40B4-BE49-F238E27FC236}">
              <a16:creationId xmlns:a16="http://schemas.microsoft.com/office/drawing/2014/main" id="{448DF9A8-8C4D-4784-BACA-9EB84F9B7B2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54" name="Text Box 72">
          <a:extLst>
            <a:ext uri="{FF2B5EF4-FFF2-40B4-BE49-F238E27FC236}">
              <a16:creationId xmlns:a16="http://schemas.microsoft.com/office/drawing/2014/main" id="{E8BBDE72-E0E8-4907-9A0D-7857087808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55" name="Text Box 73">
          <a:extLst>
            <a:ext uri="{FF2B5EF4-FFF2-40B4-BE49-F238E27FC236}">
              <a16:creationId xmlns:a16="http://schemas.microsoft.com/office/drawing/2014/main" id="{E3B01C82-7A37-4105-8B56-8DFA022753C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56" name="Text Box 46">
          <a:extLst>
            <a:ext uri="{FF2B5EF4-FFF2-40B4-BE49-F238E27FC236}">
              <a16:creationId xmlns:a16="http://schemas.microsoft.com/office/drawing/2014/main" id="{D1CC5ADA-19B6-46E5-AE40-22F4F73391A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57" name="Text Box 43">
          <a:extLst>
            <a:ext uri="{FF2B5EF4-FFF2-40B4-BE49-F238E27FC236}">
              <a16:creationId xmlns:a16="http://schemas.microsoft.com/office/drawing/2014/main" id="{BA5237C8-B284-4AEF-948E-9F8530E6820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5F6CBFB4-67E3-4D5C-A3EC-C224A372440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B23E654-A214-4FCD-A72B-E989A33923F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60" name="Text Box 68">
          <a:extLst>
            <a:ext uri="{FF2B5EF4-FFF2-40B4-BE49-F238E27FC236}">
              <a16:creationId xmlns:a16="http://schemas.microsoft.com/office/drawing/2014/main" id="{63AA13A9-6B46-4ECC-BF6D-EE6E8DECD5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61" name="Text Box 69">
          <a:extLst>
            <a:ext uri="{FF2B5EF4-FFF2-40B4-BE49-F238E27FC236}">
              <a16:creationId xmlns:a16="http://schemas.microsoft.com/office/drawing/2014/main" id="{FA39A7B3-798E-49B2-90C4-AD146655AB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62" name="Text Box 70">
          <a:extLst>
            <a:ext uri="{FF2B5EF4-FFF2-40B4-BE49-F238E27FC236}">
              <a16:creationId xmlns:a16="http://schemas.microsoft.com/office/drawing/2014/main" id="{2AC95BD3-062D-4170-AFE7-6B2279F1366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63" name="Text Box 71">
          <a:extLst>
            <a:ext uri="{FF2B5EF4-FFF2-40B4-BE49-F238E27FC236}">
              <a16:creationId xmlns:a16="http://schemas.microsoft.com/office/drawing/2014/main" id="{14F3162F-84D5-435F-9239-703A8FACA0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64" name="Text Box 72">
          <a:extLst>
            <a:ext uri="{FF2B5EF4-FFF2-40B4-BE49-F238E27FC236}">
              <a16:creationId xmlns:a16="http://schemas.microsoft.com/office/drawing/2014/main" id="{25C7F128-153D-43E4-AED9-E3DE1EE79AC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65" name="Text Box 73">
          <a:extLst>
            <a:ext uri="{FF2B5EF4-FFF2-40B4-BE49-F238E27FC236}">
              <a16:creationId xmlns:a16="http://schemas.microsoft.com/office/drawing/2014/main" id="{4678A8C3-664D-4765-A66C-ED20AF90DCA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66" name="Text Box 46">
          <a:extLst>
            <a:ext uri="{FF2B5EF4-FFF2-40B4-BE49-F238E27FC236}">
              <a16:creationId xmlns:a16="http://schemas.microsoft.com/office/drawing/2014/main" id="{F175E31F-F831-4D1C-A86B-1EFA20EBC70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67" name="Text Box 43">
          <a:extLst>
            <a:ext uri="{FF2B5EF4-FFF2-40B4-BE49-F238E27FC236}">
              <a16:creationId xmlns:a16="http://schemas.microsoft.com/office/drawing/2014/main" id="{39CD60C1-3A72-4844-BEE2-F931E69CA4D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5781863-38FD-41A6-A24F-2BAAB65B833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542E569E-8A66-42F9-8DEC-159CD755402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70" name="Text Box 65">
          <a:extLst>
            <a:ext uri="{FF2B5EF4-FFF2-40B4-BE49-F238E27FC236}">
              <a16:creationId xmlns:a16="http://schemas.microsoft.com/office/drawing/2014/main" id="{2D737918-2F93-4AC1-ACEB-94534F4075F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71" name="Text Box 91">
          <a:extLst>
            <a:ext uri="{FF2B5EF4-FFF2-40B4-BE49-F238E27FC236}">
              <a16:creationId xmlns:a16="http://schemas.microsoft.com/office/drawing/2014/main" id="{E85B5A2C-C882-4262-922D-A851F2F18C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72" name="Text Box 65">
          <a:extLst>
            <a:ext uri="{FF2B5EF4-FFF2-40B4-BE49-F238E27FC236}">
              <a16:creationId xmlns:a16="http://schemas.microsoft.com/office/drawing/2014/main" id="{422C71E1-D031-4704-BFD7-930F5030EED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573" name="Text Box 91">
          <a:extLst>
            <a:ext uri="{FF2B5EF4-FFF2-40B4-BE49-F238E27FC236}">
              <a16:creationId xmlns:a16="http://schemas.microsoft.com/office/drawing/2014/main" id="{390ACE99-7411-42CC-ACFA-58842BA2F68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74" name="Text Box 68">
          <a:extLst>
            <a:ext uri="{FF2B5EF4-FFF2-40B4-BE49-F238E27FC236}">
              <a16:creationId xmlns:a16="http://schemas.microsoft.com/office/drawing/2014/main" id="{48545E65-43AE-4396-9401-3A416B9EB02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75" name="Text Box 69">
          <a:extLst>
            <a:ext uri="{FF2B5EF4-FFF2-40B4-BE49-F238E27FC236}">
              <a16:creationId xmlns:a16="http://schemas.microsoft.com/office/drawing/2014/main" id="{949B801D-6880-4C51-8278-C50AB6A182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76" name="Text Box 70">
          <a:extLst>
            <a:ext uri="{FF2B5EF4-FFF2-40B4-BE49-F238E27FC236}">
              <a16:creationId xmlns:a16="http://schemas.microsoft.com/office/drawing/2014/main" id="{8A8B3B43-9845-41FC-B5AA-B5DAC20BC69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77" name="Text Box 71">
          <a:extLst>
            <a:ext uri="{FF2B5EF4-FFF2-40B4-BE49-F238E27FC236}">
              <a16:creationId xmlns:a16="http://schemas.microsoft.com/office/drawing/2014/main" id="{96183090-DE76-4EA0-9AEE-714694B767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78" name="Text Box 72">
          <a:extLst>
            <a:ext uri="{FF2B5EF4-FFF2-40B4-BE49-F238E27FC236}">
              <a16:creationId xmlns:a16="http://schemas.microsoft.com/office/drawing/2014/main" id="{BD092D3A-EAA4-4B73-8FC6-B7DDEC3B7F4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79" name="Text Box 73">
          <a:extLst>
            <a:ext uri="{FF2B5EF4-FFF2-40B4-BE49-F238E27FC236}">
              <a16:creationId xmlns:a16="http://schemas.microsoft.com/office/drawing/2014/main" id="{D99DD288-8090-4E61-B3A0-EB84939313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9F241ADA-CFEA-4293-8119-35E30F82B8C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DC37ECEB-DD15-4B87-BE35-1D31293F976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82" name="Text Box 46">
          <a:extLst>
            <a:ext uri="{FF2B5EF4-FFF2-40B4-BE49-F238E27FC236}">
              <a16:creationId xmlns:a16="http://schemas.microsoft.com/office/drawing/2014/main" id="{8C921CAC-9D54-4790-AE98-2980BA4BBB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83" name="Text Box 43">
          <a:extLst>
            <a:ext uri="{FF2B5EF4-FFF2-40B4-BE49-F238E27FC236}">
              <a16:creationId xmlns:a16="http://schemas.microsoft.com/office/drawing/2014/main" id="{008337E2-7176-4D65-A83E-EE069B0330F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84" name="Text Box 68">
          <a:extLst>
            <a:ext uri="{FF2B5EF4-FFF2-40B4-BE49-F238E27FC236}">
              <a16:creationId xmlns:a16="http://schemas.microsoft.com/office/drawing/2014/main" id="{A1A0CBCA-F9CE-4F59-A161-9547E4325FA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85" name="Text Box 69">
          <a:extLst>
            <a:ext uri="{FF2B5EF4-FFF2-40B4-BE49-F238E27FC236}">
              <a16:creationId xmlns:a16="http://schemas.microsoft.com/office/drawing/2014/main" id="{587E1DB1-5AAB-49E9-9D97-950658E0985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86" name="Text Box 70">
          <a:extLst>
            <a:ext uri="{FF2B5EF4-FFF2-40B4-BE49-F238E27FC236}">
              <a16:creationId xmlns:a16="http://schemas.microsoft.com/office/drawing/2014/main" id="{58FB8DEC-3A3B-49FB-9510-CF22AD18743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87" name="Text Box 71">
          <a:extLst>
            <a:ext uri="{FF2B5EF4-FFF2-40B4-BE49-F238E27FC236}">
              <a16:creationId xmlns:a16="http://schemas.microsoft.com/office/drawing/2014/main" id="{A0AF7FC9-F1BB-445C-A3F2-21C92A6C38E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88" name="Text Box 72">
          <a:extLst>
            <a:ext uri="{FF2B5EF4-FFF2-40B4-BE49-F238E27FC236}">
              <a16:creationId xmlns:a16="http://schemas.microsoft.com/office/drawing/2014/main" id="{79E1FEE7-3601-4B96-B9E8-34EF33A29C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589" name="Text Box 73">
          <a:extLst>
            <a:ext uri="{FF2B5EF4-FFF2-40B4-BE49-F238E27FC236}">
              <a16:creationId xmlns:a16="http://schemas.microsoft.com/office/drawing/2014/main" id="{F32E5F78-F2DE-4A68-9AD0-CF6B78319EE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90" name="Text Box 46">
          <a:extLst>
            <a:ext uri="{FF2B5EF4-FFF2-40B4-BE49-F238E27FC236}">
              <a16:creationId xmlns:a16="http://schemas.microsoft.com/office/drawing/2014/main" id="{4368D2EE-5C77-4FF0-9325-383DEC08D0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91" name="Text Box 43">
          <a:extLst>
            <a:ext uri="{FF2B5EF4-FFF2-40B4-BE49-F238E27FC236}">
              <a16:creationId xmlns:a16="http://schemas.microsoft.com/office/drawing/2014/main" id="{97126620-BC4E-4A13-A09E-483BB323E83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3BE2E481-17BB-42A9-B9DF-DEB1323C666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593" name="Text Box 43">
          <a:extLst>
            <a:ext uri="{FF2B5EF4-FFF2-40B4-BE49-F238E27FC236}">
              <a16:creationId xmlns:a16="http://schemas.microsoft.com/office/drawing/2014/main" id="{81D868D3-7A5C-4E9E-B606-36808E671BE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94" name="Text Box 68">
          <a:extLst>
            <a:ext uri="{FF2B5EF4-FFF2-40B4-BE49-F238E27FC236}">
              <a16:creationId xmlns:a16="http://schemas.microsoft.com/office/drawing/2014/main" id="{C0012318-28C5-44A0-AAE0-2B27919DC3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95" name="Text Box 69">
          <a:extLst>
            <a:ext uri="{FF2B5EF4-FFF2-40B4-BE49-F238E27FC236}">
              <a16:creationId xmlns:a16="http://schemas.microsoft.com/office/drawing/2014/main" id="{D88163E0-8A4B-4A30-9003-D01DC53003C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96" name="Text Box 70">
          <a:extLst>
            <a:ext uri="{FF2B5EF4-FFF2-40B4-BE49-F238E27FC236}">
              <a16:creationId xmlns:a16="http://schemas.microsoft.com/office/drawing/2014/main" id="{221CC18B-6ED5-4B99-900A-1593E830DC2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97" name="Text Box 71">
          <a:extLst>
            <a:ext uri="{FF2B5EF4-FFF2-40B4-BE49-F238E27FC236}">
              <a16:creationId xmlns:a16="http://schemas.microsoft.com/office/drawing/2014/main" id="{BFC20B35-F427-4B90-9802-C626AAB1EC6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98" name="Text Box 72">
          <a:extLst>
            <a:ext uri="{FF2B5EF4-FFF2-40B4-BE49-F238E27FC236}">
              <a16:creationId xmlns:a16="http://schemas.microsoft.com/office/drawing/2014/main" id="{FC062213-6F4E-4F26-8438-4C146B3B0D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599" name="Text Box 73">
          <a:extLst>
            <a:ext uri="{FF2B5EF4-FFF2-40B4-BE49-F238E27FC236}">
              <a16:creationId xmlns:a16="http://schemas.microsoft.com/office/drawing/2014/main" id="{64B31C37-EB9C-47BF-90EA-7E0B000C630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00" name="Text Box 46">
          <a:extLst>
            <a:ext uri="{FF2B5EF4-FFF2-40B4-BE49-F238E27FC236}">
              <a16:creationId xmlns:a16="http://schemas.microsoft.com/office/drawing/2014/main" id="{59B20932-D6A7-438E-AFB5-EA67E499F0E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01" name="Text Box 43">
          <a:extLst>
            <a:ext uri="{FF2B5EF4-FFF2-40B4-BE49-F238E27FC236}">
              <a16:creationId xmlns:a16="http://schemas.microsoft.com/office/drawing/2014/main" id="{254BA62A-8E4F-4DF1-B0A6-9D3B1557170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02" name="Text Box 46">
          <a:extLst>
            <a:ext uri="{FF2B5EF4-FFF2-40B4-BE49-F238E27FC236}">
              <a16:creationId xmlns:a16="http://schemas.microsoft.com/office/drawing/2014/main" id="{7273CEE6-6CEA-4223-80C3-64F10B5849E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03" name="Text Box 43">
          <a:extLst>
            <a:ext uri="{FF2B5EF4-FFF2-40B4-BE49-F238E27FC236}">
              <a16:creationId xmlns:a16="http://schemas.microsoft.com/office/drawing/2014/main" id="{53051849-E47B-4BA1-A09C-5EB6DB23317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604" name="Text Box 10">
          <a:extLst>
            <a:ext uri="{FF2B5EF4-FFF2-40B4-BE49-F238E27FC236}">
              <a16:creationId xmlns:a16="http://schemas.microsoft.com/office/drawing/2014/main" id="{00A0BC35-10EF-42C4-B2B4-E5C378D7695B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605" name="Text Box 11">
          <a:extLst>
            <a:ext uri="{FF2B5EF4-FFF2-40B4-BE49-F238E27FC236}">
              <a16:creationId xmlns:a16="http://schemas.microsoft.com/office/drawing/2014/main" id="{FA7D78A0-64D5-4CA3-9CAE-408A86509892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06" name="Text Box 65">
          <a:extLst>
            <a:ext uri="{FF2B5EF4-FFF2-40B4-BE49-F238E27FC236}">
              <a16:creationId xmlns:a16="http://schemas.microsoft.com/office/drawing/2014/main" id="{7F494DE5-4AAF-4EB9-ADEA-636073E6AAE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07" name="Text Box 91">
          <a:extLst>
            <a:ext uri="{FF2B5EF4-FFF2-40B4-BE49-F238E27FC236}">
              <a16:creationId xmlns:a16="http://schemas.microsoft.com/office/drawing/2014/main" id="{279F68B4-38E6-4118-AE4D-D48003A7012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08" name="Text Box 65">
          <a:extLst>
            <a:ext uri="{FF2B5EF4-FFF2-40B4-BE49-F238E27FC236}">
              <a16:creationId xmlns:a16="http://schemas.microsoft.com/office/drawing/2014/main" id="{3236E29D-848C-4928-B841-1AF9052DC5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09" name="Text Box 91">
          <a:extLst>
            <a:ext uri="{FF2B5EF4-FFF2-40B4-BE49-F238E27FC236}">
              <a16:creationId xmlns:a16="http://schemas.microsoft.com/office/drawing/2014/main" id="{3D0CB250-0D6F-4CBF-912A-852C9D5860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610" name="Text Box 46">
          <a:extLst>
            <a:ext uri="{FF2B5EF4-FFF2-40B4-BE49-F238E27FC236}">
              <a16:creationId xmlns:a16="http://schemas.microsoft.com/office/drawing/2014/main" id="{F48D71B0-107F-40BD-B2FA-D92BED64FCE3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611" name="Text Box 43">
          <a:extLst>
            <a:ext uri="{FF2B5EF4-FFF2-40B4-BE49-F238E27FC236}">
              <a16:creationId xmlns:a16="http://schemas.microsoft.com/office/drawing/2014/main" id="{B2E28D7B-92A2-4F49-BDB1-BFB37E831156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12" name="Text Box 68">
          <a:extLst>
            <a:ext uri="{FF2B5EF4-FFF2-40B4-BE49-F238E27FC236}">
              <a16:creationId xmlns:a16="http://schemas.microsoft.com/office/drawing/2014/main" id="{00D54C13-F91E-4F22-BFDE-EC7E7615400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13" name="Text Box 69">
          <a:extLst>
            <a:ext uri="{FF2B5EF4-FFF2-40B4-BE49-F238E27FC236}">
              <a16:creationId xmlns:a16="http://schemas.microsoft.com/office/drawing/2014/main" id="{078A72F4-20A3-4CE9-8CBD-8C671D44C9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14" name="Text Box 70">
          <a:extLst>
            <a:ext uri="{FF2B5EF4-FFF2-40B4-BE49-F238E27FC236}">
              <a16:creationId xmlns:a16="http://schemas.microsoft.com/office/drawing/2014/main" id="{4AAD2B5A-AED6-4E56-9675-BA5FF9179C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15" name="Text Box 71">
          <a:extLst>
            <a:ext uri="{FF2B5EF4-FFF2-40B4-BE49-F238E27FC236}">
              <a16:creationId xmlns:a16="http://schemas.microsoft.com/office/drawing/2014/main" id="{41366E6A-4302-46C6-BB66-E1F339E7226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16" name="Text Box 72">
          <a:extLst>
            <a:ext uri="{FF2B5EF4-FFF2-40B4-BE49-F238E27FC236}">
              <a16:creationId xmlns:a16="http://schemas.microsoft.com/office/drawing/2014/main" id="{ADF9AA87-FA61-4AC1-B4FE-7BAD1048ED6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17" name="Text Box 73">
          <a:extLst>
            <a:ext uri="{FF2B5EF4-FFF2-40B4-BE49-F238E27FC236}">
              <a16:creationId xmlns:a16="http://schemas.microsoft.com/office/drawing/2014/main" id="{C1D53539-2827-4929-BD3A-67E409C08E7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CA722A87-E9F3-4B20-8B5D-68E4A5A8473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E1578192-1B4B-41B7-9BE1-C91F5BAA111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20" name="Text Box 46">
          <a:extLst>
            <a:ext uri="{FF2B5EF4-FFF2-40B4-BE49-F238E27FC236}">
              <a16:creationId xmlns:a16="http://schemas.microsoft.com/office/drawing/2014/main" id="{8CBF145F-F20F-4FDE-ADBC-515159ED17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21" name="Text Box 43">
          <a:extLst>
            <a:ext uri="{FF2B5EF4-FFF2-40B4-BE49-F238E27FC236}">
              <a16:creationId xmlns:a16="http://schemas.microsoft.com/office/drawing/2014/main" id="{B0644C8B-B1DC-48BE-AE58-A17AF6DAFC5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22" name="Text Box 68">
          <a:extLst>
            <a:ext uri="{FF2B5EF4-FFF2-40B4-BE49-F238E27FC236}">
              <a16:creationId xmlns:a16="http://schemas.microsoft.com/office/drawing/2014/main" id="{B8F76098-7D1B-4B84-B7A9-85ABD38D27F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23" name="Text Box 69">
          <a:extLst>
            <a:ext uri="{FF2B5EF4-FFF2-40B4-BE49-F238E27FC236}">
              <a16:creationId xmlns:a16="http://schemas.microsoft.com/office/drawing/2014/main" id="{E5B60FDF-C198-4A1B-A67B-75EF4072963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24" name="Text Box 70">
          <a:extLst>
            <a:ext uri="{FF2B5EF4-FFF2-40B4-BE49-F238E27FC236}">
              <a16:creationId xmlns:a16="http://schemas.microsoft.com/office/drawing/2014/main" id="{5156E055-BE9B-4625-8A4D-5014644D023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25" name="Text Box 71">
          <a:extLst>
            <a:ext uri="{FF2B5EF4-FFF2-40B4-BE49-F238E27FC236}">
              <a16:creationId xmlns:a16="http://schemas.microsoft.com/office/drawing/2014/main" id="{A8612711-56E4-4AD6-B9B7-DA2874D1FC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26" name="Text Box 72">
          <a:extLst>
            <a:ext uri="{FF2B5EF4-FFF2-40B4-BE49-F238E27FC236}">
              <a16:creationId xmlns:a16="http://schemas.microsoft.com/office/drawing/2014/main" id="{EA2BE7E0-C924-4758-8CB2-01DBE69D59D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27" name="Text Box 73">
          <a:extLst>
            <a:ext uri="{FF2B5EF4-FFF2-40B4-BE49-F238E27FC236}">
              <a16:creationId xmlns:a16="http://schemas.microsoft.com/office/drawing/2014/main" id="{268B2C6E-150B-45F8-8A5A-5C5E585E8DC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EE252E25-D44B-43AE-8F67-0BF9EB5F90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29" name="Text Box 43">
          <a:extLst>
            <a:ext uri="{FF2B5EF4-FFF2-40B4-BE49-F238E27FC236}">
              <a16:creationId xmlns:a16="http://schemas.microsoft.com/office/drawing/2014/main" id="{FD431BE2-5B6B-4A9D-958F-48B0FC0FFA1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30" name="Text Box 46">
          <a:extLst>
            <a:ext uri="{FF2B5EF4-FFF2-40B4-BE49-F238E27FC236}">
              <a16:creationId xmlns:a16="http://schemas.microsoft.com/office/drawing/2014/main" id="{9EC1729A-1272-4DEE-8BC2-03112FB05C6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23A1F64A-CB1B-4CB4-A5E9-E05F4783F52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32" name="Text Box 68">
          <a:extLst>
            <a:ext uri="{FF2B5EF4-FFF2-40B4-BE49-F238E27FC236}">
              <a16:creationId xmlns:a16="http://schemas.microsoft.com/office/drawing/2014/main" id="{CDBF3A55-B9C3-4474-8F13-22B74702A07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33" name="Text Box 69">
          <a:extLst>
            <a:ext uri="{FF2B5EF4-FFF2-40B4-BE49-F238E27FC236}">
              <a16:creationId xmlns:a16="http://schemas.microsoft.com/office/drawing/2014/main" id="{4583C1C7-8B99-4A75-9372-9C73EF07724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34" name="Text Box 70">
          <a:extLst>
            <a:ext uri="{FF2B5EF4-FFF2-40B4-BE49-F238E27FC236}">
              <a16:creationId xmlns:a16="http://schemas.microsoft.com/office/drawing/2014/main" id="{4B7C90D3-BD36-4765-8689-9C2358152AF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35" name="Text Box 71">
          <a:extLst>
            <a:ext uri="{FF2B5EF4-FFF2-40B4-BE49-F238E27FC236}">
              <a16:creationId xmlns:a16="http://schemas.microsoft.com/office/drawing/2014/main" id="{1A89CDCB-1125-4A26-A78A-3D208163124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36" name="Text Box 72">
          <a:extLst>
            <a:ext uri="{FF2B5EF4-FFF2-40B4-BE49-F238E27FC236}">
              <a16:creationId xmlns:a16="http://schemas.microsoft.com/office/drawing/2014/main" id="{F2998456-26C4-40ED-9DC3-6145180D0EC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37" name="Text Box 73">
          <a:extLst>
            <a:ext uri="{FF2B5EF4-FFF2-40B4-BE49-F238E27FC236}">
              <a16:creationId xmlns:a16="http://schemas.microsoft.com/office/drawing/2014/main" id="{1C130ED3-789D-4712-9AC5-0001AB51F9C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38" name="Text Box 46">
          <a:extLst>
            <a:ext uri="{FF2B5EF4-FFF2-40B4-BE49-F238E27FC236}">
              <a16:creationId xmlns:a16="http://schemas.microsoft.com/office/drawing/2014/main" id="{CDD049DE-041C-4B81-8360-B7DD39A7975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39" name="Text Box 43">
          <a:extLst>
            <a:ext uri="{FF2B5EF4-FFF2-40B4-BE49-F238E27FC236}">
              <a16:creationId xmlns:a16="http://schemas.microsoft.com/office/drawing/2014/main" id="{908A07F7-A02A-4D23-8C27-F3E6764A3E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40" name="Text Box 46">
          <a:extLst>
            <a:ext uri="{FF2B5EF4-FFF2-40B4-BE49-F238E27FC236}">
              <a16:creationId xmlns:a16="http://schemas.microsoft.com/office/drawing/2014/main" id="{A68FF60A-4CB8-4CF1-BE13-FCAD40FC12B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41" name="Text Box 43">
          <a:extLst>
            <a:ext uri="{FF2B5EF4-FFF2-40B4-BE49-F238E27FC236}">
              <a16:creationId xmlns:a16="http://schemas.microsoft.com/office/drawing/2014/main" id="{09C555E6-8076-4573-8568-52F858DEBE8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642" name="Text Box 10">
          <a:extLst>
            <a:ext uri="{FF2B5EF4-FFF2-40B4-BE49-F238E27FC236}">
              <a16:creationId xmlns:a16="http://schemas.microsoft.com/office/drawing/2014/main" id="{D0D9CC25-C7FD-4928-9D1D-77BB233D607B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643" name="Text Box 11">
          <a:extLst>
            <a:ext uri="{FF2B5EF4-FFF2-40B4-BE49-F238E27FC236}">
              <a16:creationId xmlns:a16="http://schemas.microsoft.com/office/drawing/2014/main" id="{94D559C2-7412-4608-8A58-B2C2BA580CC5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44" name="Text Box 65">
          <a:extLst>
            <a:ext uri="{FF2B5EF4-FFF2-40B4-BE49-F238E27FC236}">
              <a16:creationId xmlns:a16="http://schemas.microsoft.com/office/drawing/2014/main" id="{3A0E4990-A458-4971-BF93-FBB68D2AE87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45" name="Text Box 91">
          <a:extLst>
            <a:ext uri="{FF2B5EF4-FFF2-40B4-BE49-F238E27FC236}">
              <a16:creationId xmlns:a16="http://schemas.microsoft.com/office/drawing/2014/main" id="{1CFF9EC5-5BED-4695-8B62-C3A111CC33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46" name="Text Box 65">
          <a:extLst>
            <a:ext uri="{FF2B5EF4-FFF2-40B4-BE49-F238E27FC236}">
              <a16:creationId xmlns:a16="http://schemas.microsoft.com/office/drawing/2014/main" id="{E1BA47A1-10CE-4BCE-AF4A-495242BA77C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47" name="Text Box 91">
          <a:extLst>
            <a:ext uri="{FF2B5EF4-FFF2-40B4-BE49-F238E27FC236}">
              <a16:creationId xmlns:a16="http://schemas.microsoft.com/office/drawing/2014/main" id="{1E5B551A-060D-4AF8-8B54-E1B100D1CA0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id="{06B1DFD2-312E-4726-8EE6-DEEAD315BA83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649" name="Text Box 43">
          <a:extLst>
            <a:ext uri="{FF2B5EF4-FFF2-40B4-BE49-F238E27FC236}">
              <a16:creationId xmlns:a16="http://schemas.microsoft.com/office/drawing/2014/main" id="{8E95ABC5-C1B2-46B1-9C3C-82C716D83F9B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50" name="Text Box 68">
          <a:extLst>
            <a:ext uri="{FF2B5EF4-FFF2-40B4-BE49-F238E27FC236}">
              <a16:creationId xmlns:a16="http://schemas.microsoft.com/office/drawing/2014/main" id="{AA30C705-C934-42D8-8783-F41E350F045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51" name="Text Box 69">
          <a:extLst>
            <a:ext uri="{FF2B5EF4-FFF2-40B4-BE49-F238E27FC236}">
              <a16:creationId xmlns:a16="http://schemas.microsoft.com/office/drawing/2014/main" id="{9DB32002-152D-4D71-AE34-D2D6F115414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52" name="Text Box 70">
          <a:extLst>
            <a:ext uri="{FF2B5EF4-FFF2-40B4-BE49-F238E27FC236}">
              <a16:creationId xmlns:a16="http://schemas.microsoft.com/office/drawing/2014/main" id="{F1A46B28-A0AC-4CB9-92DF-5066DCED31F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53" name="Text Box 71">
          <a:extLst>
            <a:ext uri="{FF2B5EF4-FFF2-40B4-BE49-F238E27FC236}">
              <a16:creationId xmlns:a16="http://schemas.microsoft.com/office/drawing/2014/main" id="{0D264995-8EDC-4334-89D9-A4978889B33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54" name="Text Box 72">
          <a:extLst>
            <a:ext uri="{FF2B5EF4-FFF2-40B4-BE49-F238E27FC236}">
              <a16:creationId xmlns:a16="http://schemas.microsoft.com/office/drawing/2014/main" id="{2735F945-2CC9-49CC-A9C9-B440971A875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55" name="Text Box 73">
          <a:extLst>
            <a:ext uri="{FF2B5EF4-FFF2-40B4-BE49-F238E27FC236}">
              <a16:creationId xmlns:a16="http://schemas.microsoft.com/office/drawing/2014/main" id="{E98FF0EE-B349-4432-B4FE-415F048BE34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0CA4F7CE-41B4-4B2B-95FE-038BE3B56BA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B47E6B34-1D66-4A7F-B7D1-DDA74D17F14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58" name="Text Box 46">
          <a:extLst>
            <a:ext uri="{FF2B5EF4-FFF2-40B4-BE49-F238E27FC236}">
              <a16:creationId xmlns:a16="http://schemas.microsoft.com/office/drawing/2014/main" id="{9577FB12-C78D-4CC8-B516-0DB607DCB7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59" name="Text Box 43">
          <a:extLst>
            <a:ext uri="{FF2B5EF4-FFF2-40B4-BE49-F238E27FC236}">
              <a16:creationId xmlns:a16="http://schemas.microsoft.com/office/drawing/2014/main" id="{28DA162D-562A-4155-9C0E-29E7A23DE32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60" name="Text Box 68">
          <a:extLst>
            <a:ext uri="{FF2B5EF4-FFF2-40B4-BE49-F238E27FC236}">
              <a16:creationId xmlns:a16="http://schemas.microsoft.com/office/drawing/2014/main" id="{A47D5942-7229-48CA-9FA6-7213F079501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61" name="Text Box 69">
          <a:extLst>
            <a:ext uri="{FF2B5EF4-FFF2-40B4-BE49-F238E27FC236}">
              <a16:creationId xmlns:a16="http://schemas.microsoft.com/office/drawing/2014/main" id="{80AB03F4-CCAF-436B-A928-FE5CF3B776B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62" name="Text Box 70">
          <a:extLst>
            <a:ext uri="{FF2B5EF4-FFF2-40B4-BE49-F238E27FC236}">
              <a16:creationId xmlns:a16="http://schemas.microsoft.com/office/drawing/2014/main" id="{BF7E7306-E3C9-4DDB-8029-6BC6F0A308E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63" name="Text Box 71">
          <a:extLst>
            <a:ext uri="{FF2B5EF4-FFF2-40B4-BE49-F238E27FC236}">
              <a16:creationId xmlns:a16="http://schemas.microsoft.com/office/drawing/2014/main" id="{9837C79F-F49F-475E-ADEA-46F9DAA818D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64" name="Text Box 72">
          <a:extLst>
            <a:ext uri="{FF2B5EF4-FFF2-40B4-BE49-F238E27FC236}">
              <a16:creationId xmlns:a16="http://schemas.microsoft.com/office/drawing/2014/main" id="{47FA0DC0-B5A4-4A45-B079-75F39EE71D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65" name="Text Box 73">
          <a:extLst>
            <a:ext uri="{FF2B5EF4-FFF2-40B4-BE49-F238E27FC236}">
              <a16:creationId xmlns:a16="http://schemas.microsoft.com/office/drawing/2014/main" id="{02955D7B-462D-4083-9EE7-59B46E7DB67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66" name="Text Box 46">
          <a:extLst>
            <a:ext uri="{FF2B5EF4-FFF2-40B4-BE49-F238E27FC236}">
              <a16:creationId xmlns:a16="http://schemas.microsoft.com/office/drawing/2014/main" id="{9A916D70-451A-4F43-8ED8-6E6F168293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67" name="Text Box 43">
          <a:extLst>
            <a:ext uri="{FF2B5EF4-FFF2-40B4-BE49-F238E27FC236}">
              <a16:creationId xmlns:a16="http://schemas.microsoft.com/office/drawing/2014/main" id="{A03344E4-3E11-4EAC-84B6-510887B7F68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68" name="Text Box 46">
          <a:extLst>
            <a:ext uri="{FF2B5EF4-FFF2-40B4-BE49-F238E27FC236}">
              <a16:creationId xmlns:a16="http://schemas.microsoft.com/office/drawing/2014/main" id="{805F662B-B7F7-48DA-A546-E6FA2B6E0E2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69" name="Text Box 43">
          <a:extLst>
            <a:ext uri="{FF2B5EF4-FFF2-40B4-BE49-F238E27FC236}">
              <a16:creationId xmlns:a16="http://schemas.microsoft.com/office/drawing/2014/main" id="{18FDA442-3456-4C01-87BE-C3AAB572CD8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70" name="Text Box 68">
          <a:extLst>
            <a:ext uri="{FF2B5EF4-FFF2-40B4-BE49-F238E27FC236}">
              <a16:creationId xmlns:a16="http://schemas.microsoft.com/office/drawing/2014/main" id="{C9828E66-09EF-4FF6-B242-F0F645EF633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71" name="Text Box 69">
          <a:extLst>
            <a:ext uri="{FF2B5EF4-FFF2-40B4-BE49-F238E27FC236}">
              <a16:creationId xmlns:a16="http://schemas.microsoft.com/office/drawing/2014/main" id="{67C1C083-E927-4B85-B9E0-049433DD6C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72" name="Text Box 70">
          <a:extLst>
            <a:ext uri="{FF2B5EF4-FFF2-40B4-BE49-F238E27FC236}">
              <a16:creationId xmlns:a16="http://schemas.microsoft.com/office/drawing/2014/main" id="{3099C3B7-BDDE-446B-A078-1A6EFECBC4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73" name="Text Box 71">
          <a:extLst>
            <a:ext uri="{FF2B5EF4-FFF2-40B4-BE49-F238E27FC236}">
              <a16:creationId xmlns:a16="http://schemas.microsoft.com/office/drawing/2014/main" id="{830826A9-236E-484C-B114-AE7EBDA00A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74" name="Text Box 72">
          <a:extLst>
            <a:ext uri="{FF2B5EF4-FFF2-40B4-BE49-F238E27FC236}">
              <a16:creationId xmlns:a16="http://schemas.microsoft.com/office/drawing/2014/main" id="{DC221791-B69F-4A13-BBB5-C183057FF25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675" name="Text Box 73">
          <a:extLst>
            <a:ext uri="{FF2B5EF4-FFF2-40B4-BE49-F238E27FC236}">
              <a16:creationId xmlns:a16="http://schemas.microsoft.com/office/drawing/2014/main" id="{424F62D6-B1AF-473C-8FCD-2D07B88ED7E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76" name="Text Box 46">
          <a:extLst>
            <a:ext uri="{FF2B5EF4-FFF2-40B4-BE49-F238E27FC236}">
              <a16:creationId xmlns:a16="http://schemas.microsoft.com/office/drawing/2014/main" id="{981D5759-758E-4197-99EB-580A235E8F8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77" name="Text Box 43">
          <a:extLst>
            <a:ext uri="{FF2B5EF4-FFF2-40B4-BE49-F238E27FC236}">
              <a16:creationId xmlns:a16="http://schemas.microsoft.com/office/drawing/2014/main" id="{5A1C32B5-9061-465B-A680-FE9DA82BE6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78" name="Text Box 46">
          <a:extLst>
            <a:ext uri="{FF2B5EF4-FFF2-40B4-BE49-F238E27FC236}">
              <a16:creationId xmlns:a16="http://schemas.microsoft.com/office/drawing/2014/main" id="{418C612A-4A04-4813-A001-395E57C8EFC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79" name="Text Box 43">
          <a:extLst>
            <a:ext uri="{FF2B5EF4-FFF2-40B4-BE49-F238E27FC236}">
              <a16:creationId xmlns:a16="http://schemas.microsoft.com/office/drawing/2014/main" id="{4E92CCA8-1975-4F3F-A717-D7DF0DD4EA6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680" name="Text Box 10">
          <a:extLst>
            <a:ext uri="{FF2B5EF4-FFF2-40B4-BE49-F238E27FC236}">
              <a16:creationId xmlns:a16="http://schemas.microsoft.com/office/drawing/2014/main" id="{A4A8BE56-DD10-4AA7-9567-25DDE7AA62ED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681" name="Text Box 11">
          <a:extLst>
            <a:ext uri="{FF2B5EF4-FFF2-40B4-BE49-F238E27FC236}">
              <a16:creationId xmlns:a16="http://schemas.microsoft.com/office/drawing/2014/main" id="{A63E2035-1A35-497C-AAC0-E120CED1B9F9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82" name="Text Box 65">
          <a:extLst>
            <a:ext uri="{FF2B5EF4-FFF2-40B4-BE49-F238E27FC236}">
              <a16:creationId xmlns:a16="http://schemas.microsoft.com/office/drawing/2014/main" id="{4CDC1DE0-CDC0-4D0F-AB2A-EA37225535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83" name="Text Box 91">
          <a:extLst>
            <a:ext uri="{FF2B5EF4-FFF2-40B4-BE49-F238E27FC236}">
              <a16:creationId xmlns:a16="http://schemas.microsoft.com/office/drawing/2014/main" id="{BE804972-5DCD-42BF-A430-AD511FD6F5A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84" name="Text Box 65">
          <a:extLst>
            <a:ext uri="{FF2B5EF4-FFF2-40B4-BE49-F238E27FC236}">
              <a16:creationId xmlns:a16="http://schemas.microsoft.com/office/drawing/2014/main" id="{FAC1DD42-E7B5-4347-95C2-7AA0A87B29D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685" name="Text Box 91">
          <a:extLst>
            <a:ext uri="{FF2B5EF4-FFF2-40B4-BE49-F238E27FC236}">
              <a16:creationId xmlns:a16="http://schemas.microsoft.com/office/drawing/2014/main" id="{A5F6D96E-0B43-497C-AC8D-41DFC58195D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42473E73-ACDB-4286-AE8B-6B64571B813D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id="{3A8A0EFF-538B-4B67-A4E9-BDAA84C4527D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88" name="Text Box 68">
          <a:extLst>
            <a:ext uri="{FF2B5EF4-FFF2-40B4-BE49-F238E27FC236}">
              <a16:creationId xmlns:a16="http://schemas.microsoft.com/office/drawing/2014/main" id="{F5DD8DA3-5A53-43E4-9FD1-5C0531D3CF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89" name="Text Box 69">
          <a:extLst>
            <a:ext uri="{FF2B5EF4-FFF2-40B4-BE49-F238E27FC236}">
              <a16:creationId xmlns:a16="http://schemas.microsoft.com/office/drawing/2014/main" id="{FF53D6C3-274F-49EC-9088-21C254D8F6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90" name="Text Box 70">
          <a:extLst>
            <a:ext uri="{FF2B5EF4-FFF2-40B4-BE49-F238E27FC236}">
              <a16:creationId xmlns:a16="http://schemas.microsoft.com/office/drawing/2014/main" id="{D14AC7B5-B6FE-40AD-94C8-20DC96D840C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91" name="Text Box 71">
          <a:extLst>
            <a:ext uri="{FF2B5EF4-FFF2-40B4-BE49-F238E27FC236}">
              <a16:creationId xmlns:a16="http://schemas.microsoft.com/office/drawing/2014/main" id="{A7350AEF-FD5E-4170-A150-6BC04783DB3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92" name="Text Box 72">
          <a:extLst>
            <a:ext uri="{FF2B5EF4-FFF2-40B4-BE49-F238E27FC236}">
              <a16:creationId xmlns:a16="http://schemas.microsoft.com/office/drawing/2014/main" id="{A6F7D7C8-15C1-4896-8A22-0CA4076077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93" name="Text Box 73">
          <a:extLst>
            <a:ext uri="{FF2B5EF4-FFF2-40B4-BE49-F238E27FC236}">
              <a16:creationId xmlns:a16="http://schemas.microsoft.com/office/drawing/2014/main" id="{4CCC0864-5AEC-499A-906C-F6D3DE8965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64B2AF1F-CF0F-4BB3-8FD5-1C66225544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DE14F2B1-3EC2-4C94-8B56-BFF7DC26626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96" name="Text Box 46">
          <a:extLst>
            <a:ext uri="{FF2B5EF4-FFF2-40B4-BE49-F238E27FC236}">
              <a16:creationId xmlns:a16="http://schemas.microsoft.com/office/drawing/2014/main" id="{05EA4353-6606-455A-B742-64B253D34DB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697" name="Text Box 43">
          <a:extLst>
            <a:ext uri="{FF2B5EF4-FFF2-40B4-BE49-F238E27FC236}">
              <a16:creationId xmlns:a16="http://schemas.microsoft.com/office/drawing/2014/main" id="{6439F839-46F9-4B1A-BFE4-9BFC79ED71D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98" name="Text Box 68">
          <a:extLst>
            <a:ext uri="{FF2B5EF4-FFF2-40B4-BE49-F238E27FC236}">
              <a16:creationId xmlns:a16="http://schemas.microsoft.com/office/drawing/2014/main" id="{69D508B7-7267-45F0-BDA8-134D384B998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699" name="Text Box 69">
          <a:extLst>
            <a:ext uri="{FF2B5EF4-FFF2-40B4-BE49-F238E27FC236}">
              <a16:creationId xmlns:a16="http://schemas.microsoft.com/office/drawing/2014/main" id="{11FD07AE-52E3-4366-97FD-8F9B79D5278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00" name="Text Box 70">
          <a:extLst>
            <a:ext uri="{FF2B5EF4-FFF2-40B4-BE49-F238E27FC236}">
              <a16:creationId xmlns:a16="http://schemas.microsoft.com/office/drawing/2014/main" id="{345E70B2-02E2-4EF5-90CC-CF7AA1BBBA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01" name="Text Box 71">
          <a:extLst>
            <a:ext uri="{FF2B5EF4-FFF2-40B4-BE49-F238E27FC236}">
              <a16:creationId xmlns:a16="http://schemas.microsoft.com/office/drawing/2014/main" id="{2281589F-662C-4F1E-9777-6F63859ED4E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02" name="Text Box 72">
          <a:extLst>
            <a:ext uri="{FF2B5EF4-FFF2-40B4-BE49-F238E27FC236}">
              <a16:creationId xmlns:a16="http://schemas.microsoft.com/office/drawing/2014/main" id="{4D5D9744-6E6A-45C9-9A45-1978E05AE97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03" name="Text Box 73">
          <a:extLst>
            <a:ext uri="{FF2B5EF4-FFF2-40B4-BE49-F238E27FC236}">
              <a16:creationId xmlns:a16="http://schemas.microsoft.com/office/drawing/2014/main" id="{D451DE7A-03CB-475A-B2A3-F551D29C54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04" name="Text Box 46">
          <a:extLst>
            <a:ext uri="{FF2B5EF4-FFF2-40B4-BE49-F238E27FC236}">
              <a16:creationId xmlns:a16="http://schemas.microsoft.com/office/drawing/2014/main" id="{CCAB8E27-AA48-419B-9853-B316DD99CD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05" name="Text Box 43">
          <a:extLst>
            <a:ext uri="{FF2B5EF4-FFF2-40B4-BE49-F238E27FC236}">
              <a16:creationId xmlns:a16="http://schemas.microsoft.com/office/drawing/2014/main" id="{96020619-7418-4CC2-9DC8-FFFC1F1B526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06" name="Text Box 46">
          <a:extLst>
            <a:ext uri="{FF2B5EF4-FFF2-40B4-BE49-F238E27FC236}">
              <a16:creationId xmlns:a16="http://schemas.microsoft.com/office/drawing/2014/main" id="{B17F90DB-6FE0-4392-AFE8-9955F55E7D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07" name="Text Box 43">
          <a:extLst>
            <a:ext uri="{FF2B5EF4-FFF2-40B4-BE49-F238E27FC236}">
              <a16:creationId xmlns:a16="http://schemas.microsoft.com/office/drawing/2014/main" id="{B9E050EC-BC34-4051-8001-5406FAEFDDA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08" name="Text Box 68">
          <a:extLst>
            <a:ext uri="{FF2B5EF4-FFF2-40B4-BE49-F238E27FC236}">
              <a16:creationId xmlns:a16="http://schemas.microsoft.com/office/drawing/2014/main" id="{0E201EE6-7C67-4FFE-89B0-2B31D07A8D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09" name="Text Box 69">
          <a:extLst>
            <a:ext uri="{FF2B5EF4-FFF2-40B4-BE49-F238E27FC236}">
              <a16:creationId xmlns:a16="http://schemas.microsoft.com/office/drawing/2014/main" id="{3B077E87-BCFD-4FAF-A931-05928114245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10" name="Text Box 70">
          <a:extLst>
            <a:ext uri="{FF2B5EF4-FFF2-40B4-BE49-F238E27FC236}">
              <a16:creationId xmlns:a16="http://schemas.microsoft.com/office/drawing/2014/main" id="{1C8C083B-2706-4CFC-BC54-873D1DF033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11" name="Text Box 71">
          <a:extLst>
            <a:ext uri="{FF2B5EF4-FFF2-40B4-BE49-F238E27FC236}">
              <a16:creationId xmlns:a16="http://schemas.microsoft.com/office/drawing/2014/main" id="{D770E211-86B4-4D1D-ABBA-67ADEF1E420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12" name="Text Box 72">
          <a:extLst>
            <a:ext uri="{FF2B5EF4-FFF2-40B4-BE49-F238E27FC236}">
              <a16:creationId xmlns:a16="http://schemas.microsoft.com/office/drawing/2014/main" id="{C1B26C50-8366-46D3-87D4-05D80C4FE53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13" name="Text Box 73">
          <a:extLst>
            <a:ext uri="{FF2B5EF4-FFF2-40B4-BE49-F238E27FC236}">
              <a16:creationId xmlns:a16="http://schemas.microsoft.com/office/drawing/2014/main" id="{2943B418-2FB1-4E60-BBDA-0FD7AF82487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14" name="Text Box 46">
          <a:extLst>
            <a:ext uri="{FF2B5EF4-FFF2-40B4-BE49-F238E27FC236}">
              <a16:creationId xmlns:a16="http://schemas.microsoft.com/office/drawing/2014/main" id="{839B9777-8655-4FD3-B389-2831948E450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15" name="Text Box 43">
          <a:extLst>
            <a:ext uri="{FF2B5EF4-FFF2-40B4-BE49-F238E27FC236}">
              <a16:creationId xmlns:a16="http://schemas.microsoft.com/office/drawing/2014/main" id="{041129EA-C8BC-47EE-9960-E34C061CF1F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16" name="Text Box 46">
          <a:extLst>
            <a:ext uri="{FF2B5EF4-FFF2-40B4-BE49-F238E27FC236}">
              <a16:creationId xmlns:a16="http://schemas.microsoft.com/office/drawing/2014/main" id="{8C7E19CF-D851-4F54-929F-F278882842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17" name="Text Box 43">
          <a:extLst>
            <a:ext uri="{FF2B5EF4-FFF2-40B4-BE49-F238E27FC236}">
              <a16:creationId xmlns:a16="http://schemas.microsoft.com/office/drawing/2014/main" id="{FDC69D1A-28F9-4840-8F6B-3CB2CBCD744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718" name="Text Box 10">
          <a:extLst>
            <a:ext uri="{FF2B5EF4-FFF2-40B4-BE49-F238E27FC236}">
              <a16:creationId xmlns:a16="http://schemas.microsoft.com/office/drawing/2014/main" id="{39A0A2AB-06EA-4652-86E2-BD3F555ECD32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285750</xdr:colOff>
      <xdr:row>56</xdr:row>
      <xdr:rowOff>161925</xdr:rowOff>
    </xdr:from>
    <xdr:ext cx="0" cy="171450"/>
    <xdr:sp macro="" textlink="">
      <xdr:nvSpPr>
        <xdr:cNvPr id="719" name="Text Box 11">
          <a:extLst>
            <a:ext uri="{FF2B5EF4-FFF2-40B4-BE49-F238E27FC236}">
              <a16:creationId xmlns:a16="http://schemas.microsoft.com/office/drawing/2014/main" id="{9869F320-8B8B-47CA-8777-67696E3B53FF}"/>
            </a:ext>
          </a:extLst>
        </xdr:cNvPr>
        <xdr:cNvSpPr txBox="1">
          <a:spLocks noChangeArrowheads="1"/>
        </xdr:cNvSpPr>
      </xdr:nvSpPr>
      <xdr:spPr bwMode="auto">
        <a:xfrm>
          <a:off x="14801850" y="15887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20" name="Text Box 65">
          <a:extLst>
            <a:ext uri="{FF2B5EF4-FFF2-40B4-BE49-F238E27FC236}">
              <a16:creationId xmlns:a16="http://schemas.microsoft.com/office/drawing/2014/main" id="{C9CFE975-3E97-4CE5-8D6F-428F1BB35B1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21" name="Text Box 91">
          <a:extLst>
            <a:ext uri="{FF2B5EF4-FFF2-40B4-BE49-F238E27FC236}">
              <a16:creationId xmlns:a16="http://schemas.microsoft.com/office/drawing/2014/main" id="{EB7F4594-B8C6-427A-A3A7-31EFA167B55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22" name="Text Box 65">
          <a:extLst>
            <a:ext uri="{FF2B5EF4-FFF2-40B4-BE49-F238E27FC236}">
              <a16:creationId xmlns:a16="http://schemas.microsoft.com/office/drawing/2014/main" id="{9C6BD98F-46CB-41C1-8ED4-78B4E71B74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23" name="Text Box 91">
          <a:extLst>
            <a:ext uri="{FF2B5EF4-FFF2-40B4-BE49-F238E27FC236}">
              <a16:creationId xmlns:a16="http://schemas.microsoft.com/office/drawing/2014/main" id="{1FA025C3-3D62-498F-8B50-B2AC251D657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1E54AC1D-03C2-48A8-9A6C-CA14853500BE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171450"/>
    <xdr:sp macro="" textlink="">
      <xdr:nvSpPr>
        <xdr:cNvPr id="725" name="Text Box 43">
          <a:extLst>
            <a:ext uri="{FF2B5EF4-FFF2-40B4-BE49-F238E27FC236}">
              <a16:creationId xmlns:a16="http://schemas.microsoft.com/office/drawing/2014/main" id="{4346C7B2-80AF-4E18-AB18-4C58393F8945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26" name="Text Box 68">
          <a:extLst>
            <a:ext uri="{FF2B5EF4-FFF2-40B4-BE49-F238E27FC236}">
              <a16:creationId xmlns:a16="http://schemas.microsoft.com/office/drawing/2014/main" id="{C5290922-57C8-4829-837E-E0D5E878BE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27" name="Text Box 69">
          <a:extLst>
            <a:ext uri="{FF2B5EF4-FFF2-40B4-BE49-F238E27FC236}">
              <a16:creationId xmlns:a16="http://schemas.microsoft.com/office/drawing/2014/main" id="{187ACA4E-EFCB-457A-985A-06A4318EE4A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28" name="Text Box 70">
          <a:extLst>
            <a:ext uri="{FF2B5EF4-FFF2-40B4-BE49-F238E27FC236}">
              <a16:creationId xmlns:a16="http://schemas.microsoft.com/office/drawing/2014/main" id="{BF08CBE0-7244-43C5-92A5-A388B7BB7E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29" name="Text Box 71">
          <a:extLst>
            <a:ext uri="{FF2B5EF4-FFF2-40B4-BE49-F238E27FC236}">
              <a16:creationId xmlns:a16="http://schemas.microsoft.com/office/drawing/2014/main" id="{3DEB504F-8026-48D2-A825-E6966E38009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30" name="Text Box 72">
          <a:extLst>
            <a:ext uri="{FF2B5EF4-FFF2-40B4-BE49-F238E27FC236}">
              <a16:creationId xmlns:a16="http://schemas.microsoft.com/office/drawing/2014/main" id="{4AA3F0C5-F6AA-45D6-AA53-A38702CB9A8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31" name="Text Box 73">
          <a:extLst>
            <a:ext uri="{FF2B5EF4-FFF2-40B4-BE49-F238E27FC236}">
              <a16:creationId xmlns:a16="http://schemas.microsoft.com/office/drawing/2014/main" id="{C09512D6-EFF0-4FF4-9413-DFEAF0F5570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E1205E0F-4A46-46BF-A9DF-4EA75E0B7FF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9E281AA8-56B5-4B86-8DF9-06FC25E5579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34" name="Text Box 46">
          <a:extLst>
            <a:ext uri="{FF2B5EF4-FFF2-40B4-BE49-F238E27FC236}">
              <a16:creationId xmlns:a16="http://schemas.microsoft.com/office/drawing/2014/main" id="{1B0D429B-2951-4BEA-82C5-A2F0FDEC150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35" name="Text Box 43">
          <a:extLst>
            <a:ext uri="{FF2B5EF4-FFF2-40B4-BE49-F238E27FC236}">
              <a16:creationId xmlns:a16="http://schemas.microsoft.com/office/drawing/2014/main" id="{30EF13E5-CE2F-4227-866B-3E0C83B5F5F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36" name="Text Box 68">
          <a:extLst>
            <a:ext uri="{FF2B5EF4-FFF2-40B4-BE49-F238E27FC236}">
              <a16:creationId xmlns:a16="http://schemas.microsoft.com/office/drawing/2014/main" id="{75D6C8FE-EDEF-4D95-8921-4025246ED9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37" name="Text Box 69">
          <a:extLst>
            <a:ext uri="{FF2B5EF4-FFF2-40B4-BE49-F238E27FC236}">
              <a16:creationId xmlns:a16="http://schemas.microsoft.com/office/drawing/2014/main" id="{E6E0CC4B-4C48-4DFE-898D-8165596A02B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38" name="Text Box 70">
          <a:extLst>
            <a:ext uri="{FF2B5EF4-FFF2-40B4-BE49-F238E27FC236}">
              <a16:creationId xmlns:a16="http://schemas.microsoft.com/office/drawing/2014/main" id="{2E14D342-99D2-4BD2-90A3-1EBD425F7E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39" name="Text Box 71">
          <a:extLst>
            <a:ext uri="{FF2B5EF4-FFF2-40B4-BE49-F238E27FC236}">
              <a16:creationId xmlns:a16="http://schemas.microsoft.com/office/drawing/2014/main" id="{24A57D1D-CF85-40AC-AC4C-4A2C0A2806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40" name="Text Box 72">
          <a:extLst>
            <a:ext uri="{FF2B5EF4-FFF2-40B4-BE49-F238E27FC236}">
              <a16:creationId xmlns:a16="http://schemas.microsoft.com/office/drawing/2014/main" id="{52D9CADF-6FD9-4368-807E-1DCDB67D224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41" name="Text Box 73">
          <a:extLst>
            <a:ext uri="{FF2B5EF4-FFF2-40B4-BE49-F238E27FC236}">
              <a16:creationId xmlns:a16="http://schemas.microsoft.com/office/drawing/2014/main" id="{EA34CFF3-E1EF-498F-8974-71528DCFC8A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42" name="Text Box 46">
          <a:extLst>
            <a:ext uri="{FF2B5EF4-FFF2-40B4-BE49-F238E27FC236}">
              <a16:creationId xmlns:a16="http://schemas.microsoft.com/office/drawing/2014/main" id="{9E8171D8-A3C4-40FF-93ED-C262A26FB3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43" name="Text Box 43">
          <a:extLst>
            <a:ext uri="{FF2B5EF4-FFF2-40B4-BE49-F238E27FC236}">
              <a16:creationId xmlns:a16="http://schemas.microsoft.com/office/drawing/2014/main" id="{2AB31515-042B-4A20-AF69-08AA24CD002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44" name="Text Box 46">
          <a:extLst>
            <a:ext uri="{FF2B5EF4-FFF2-40B4-BE49-F238E27FC236}">
              <a16:creationId xmlns:a16="http://schemas.microsoft.com/office/drawing/2014/main" id="{6C12B426-E5AC-4131-AD55-AE5E1AF77E0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45" name="Text Box 43">
          <a:extLst>
            <a:ext uri="{FF2B5EF4-FFF2-40B4-BE49-F238E27FC236}">
              <a16:creationId xmlns:a16="http://schemas.microsoft.com/office/drawing/2014/main" id="{9EDE7864-EA20-4632-8D93-75001EF739F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46" name="Text Box 68">
          <a:extLst>
            <a:ext uri="{FF2B5EF4-FFF2-40B4-BE49-F238E27FC236}">
              <a16:creationId xmlns:a16="http://schemas.microsoft.com/office/drawing/2014/main" id="{3737353C-9D57-404E-8F13-4A54D878969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47" name="Text Box 69">
          <a:extLst>
            <a:ext uri="{FF2B5EF4-FFF2-40B4-BE49-F238E27FC236}">
              <a16:creationId xmlns:a16="http://schemas.microsoft.com/office/drawing/2014/main" id="{0453CC48-86E6-4644-A936-4BE1D50AC58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48" name="Text Box 70">
          <a:extLst>
            <a:ext uri="{FF2B5EF4-FFF2-40B4-BE49-F238E27FC236}">
              <a16:creationId xmlns:a16="http://schemas.microsoft.com/office/drawing/2014/main" id="{C0767C69-6483-4FA7-86B4-CB3203937DB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49" name="Text Box 71">
          <a:extLst>
            <a:ext uri="{FF2B5EF4-FFF2-40B4-BE49-F238E27FC236}">
              <a16:creationId xmlns:a16="http://schemas.microsoft.com/office/drawing/2014/main" id="{50A9B53A-CA5C-4461-B787-A7BBF6ED62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50" name="Text Box 72">
          <a:extLst>
            <a:ext uri="{FF2B5EF4-FFF2-40B4-BE49-F238E27FC236}">
              <a16:creationId xmlns:a16="http://schemas.microsoft.com/office/drawing/2014/main" id="{561ACE5C-9C14-40E5-A919-29D3EFA610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51" name="Text Box 73">
          <a:extLst>
            <a:ext uri="{FF2B5EF4-FFF2-40B4-BE49-F238E27FC236}">
              <a16:creationId xmlns:a16="http://schemas.microsoft.com/office/drawing/2014/main" id="{4AD0DA40-125C-462A-9EF7-7A8AB3E623B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52" name="Text Box 46">
          <a:extLst>
            <a:ext uri="{FF2B5EF4-FFF2-40B4-BE49-F238E27FC236}">
              <a16:creationId xmlns:a16="http://schemas.microsoft.com/office/drawing/2014/main" id="{34B2CDB0-7A37-4555-9566-CB041FF4D48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53" name="Text Box 43">
          <a:extLst>
            <a:ext uri="{FF2B5EF4-FFF2-40B4-BE49-F238E27FC236}">
              <a16:creationId xmlns:a16="http://schemas.microsoft.com/office/drawing/2014/main" id="{CA4899D9-F2DD-45FE-A491-DE4A7DE903E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54" name="Text Box 46">
          <a:extLst>
            <a:ext uri="{FF2B5EF4-FFF2-40B4-BE49-F238E27FC236}">
              <a16:creationId xmlns:a16="http://schemas.microsoft.com/office/drawing/2014/main" id="{EF0740DB-0284-485C-9E55-D5E042C76FE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55" name="Text Box 43">
          <a:extLst>
            <a:ext uri="{FF2B5EF4-FFF2-40B4-BE49-F238E27FC236}">
              <a16:creationId xmlns:a16="http://schemas.microsoft.com/office/drawing/2014/main" id="{A42D89C4-2313-4C30-8412-CAAD7E4B4A1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56" name="Text Box 65">
          <a:extLst>
            <a:ext uri="{FF2B5EF4-FFF2-40B4-BE49-F238E27FC236}">
              <a16:creationId xmlns:a16="http://schemas.microsoft.com/office/drawing/2014/main" id="{DABB0355-ED83-46CF-B831-272C23C46A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57" name="Text Box 91">
          <a:extLst>
            <a:ext uri="{FF2B5EF4-FFF2-40B4-BE49-F238E27FC236}">
              <a16:creationId xmlns:a16="http://schemas.microsoft.com/office/drawing/2014/main" id="{852AF677-F7E0-49D6-9A6A-B1B62B462EF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58" name="Text Box 65">
          <a:extLst>
            <a:ext uri="{FF2B5EF4-FFF2-40B4-BE49-F238E27FC236}">
              <a16:creationId xmlns:a16="http://schemas.microsoft.com/office/drawing/2014/main" id="{0085EDA8-6800-4A5D-BF27-3248FE932D3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59" name="Text Box 91">
          <a:extLst>
            <a:ext uri="{FF2B5EF4-FFF2-40B4-BE49-F238E27FC236}">
              <a16:creationId xmlns:a16="http://schemas.microsoft.com/office/drawing/2014/main" id="{78E4ACCE-C0CF-4F68-9695-72410CF0461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60" name="Text Box 68">
          <a:extLst>
            <a:ext uri="{FF2B5EF4-FFF2-40B4-BE49-F238E27FC236}">
              <a16:creationId xmlns:a16="http://schemas.microsoft.com/office/drawing/2014/main" id="{4B9B82AF-5AF1-4F49-9AD1-7D40D71D7C9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61" name="Text Box 69">
          <a:extLst>
            <a:ext uri="{FF2B5EF4-FFF2-40B4-BE49-F238E27FC236}">
              <a16:creationId xmlns:a16="http://schemas.microsoft.com/office/drawing/2014/main" id="{CFB25B63-DC00-4B4A-8753-AB558C92B0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62" name="Text Box 70">
          <a:extLst>
            <a:ext uri="{FF2B5EF4-FFF2-40B4-BE49-F238E27FC236}">
              <a16:creationId xmlns:a16="http://schemas.microsoft.com/office/drawing/2014/main" id="{90DC3295-6672-4D5A-9853-FB6AA144237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63" name="Text Box 71">
          <a:extLst>
            <a:ext uri="{FF2B5EF4-FFF2-40B4-BE49-F238E27FC236}">
              <a16:creationId xmlns:a16="http://schemas.microsoft.com/office/drawing/2014/main" id="{857FB5E2-8CAE-4C2C-A6D7-757311714ED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64" name="Text Box 72">
          <a:extLst>
            <a:ext uri="{FF2B5EF4-FFF2-40B4-BE49-F238E27FC236}">
              <a16:creationId xmlns:a16="http://schemas.microsoft.com/office/drawing/2014/main" id="{0206B383-0CDD-40EA-8981-95D6A00E518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65" name="Text Box 73">
          <a:extLst>
            <a:ext uri="{FF2B5EF4-FFF2-40B4-BE49-F238E27FC236}">
              <a16:creationId xmlns:a16="http://schemas.microsoft.com/office/drawing/2014/main" id="{CC48A171-6114-441C-BD0E-F9D6A001A4D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66" name="Text Box 46">
          <a:extLst>
            <a:ext uri="{FF2B5EF4-FFF2-40B4-BE49-F238E27FC236}">
              <a16:creationId xmlns:a16="http://schemas.microsoft.com/office/drawing/2014/main" id="{7DD48526-FF16-4E81-923E-98EAB70DF20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67" name="Text Box 43">
          <a:extLst>
            <a:ext uri="{FF2B5EF4-FFF2-40B4-BE49-F238E27FC236}">
              <a16:creationId xmlns:a16="http://schemas.microsoft.com/office/drawing/2014/main" id="{FF1C3426-94F9-4C5B-8757-EFD23B40A5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6DB99467-A438-486C-85C3-E6BF929F687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69" name="Text Box 43">
          <a:extLst>
            <a:ext uri="{FF2B5EF4-FFF2-40B4-BE49-F238E27FC236}">
              <a16:creationId xmlns:a16="http://schemas.microsoft.com/office/drawing/2014/main" id="{83FDAE4C-CC7A-4BD4-96A9-B4B4B9F9EA6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70" name="Text Box 68">
          <a:extLst>
            <a:ext uri="{FF2B5EF4-FFF2-40B4-BE49-F238E27FC236}">
              <a16:creationId xmlns:a16="http://schemas.microsoft.com/office/drawing/2014/main" id="{62FC0DB5-9229-4A22-89BE-66266EA0D29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71" name="Text Box 69">
          <a:extLst>
            <a:ext uri="{FF2B5EF4-FFF2-40B4-BE49-F238E27FC236}">
              <a16:creationId xmlns:a16="http://schemas.microsoft.com/office/drawing/2014/main" id="{1C1A55FF-1266-4A47-8705-875C9CC01D9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72" name="Text Box 70">
          <a:extLst>
            <a:ext uri="{FF2B5EF4-FFF2-40B4-BE49-F238E27FC236}">
              <a16:creationId xmlns:a16="http://schemas.microsoft.com/office/drawing/2014/main" id="{FC953780-0CB5-4000-9A6C-8313CFD6214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73" name="Text Box 71">
          <a:extLst>
            <a:ext uri="{FF2B5EF4-FFF2-40B4-BE49-F238E27FC236}">
              <a16:creationId xmlns:a16="http://schemas.microsoft.com/office/drawing/2014/main" id="{ED28A4EE-CC06-4A8F-8034-30E9703EEA7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74" name="Text Box 72">
          <a:extLst>
            <a:ext uri="{FF2B5EF4-FFF2-40B4-BE49-F238E27FC236}">
              <a16:creationId xmlns:a16="http://schemas.microsoft.com/office/drawing/2014/main" id="{079F1FC8-3453-4AD9-8065-CCF10377888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75" name="Text Box 73">
          <a:extLst>
            <a:ext uri="{FF2B5EF4-FFF2-40B4-BE49-F238E27FC236}">
              <a16:creationId xmlns:a16="http://schemas.microsoft.com/office/drawing/2014/main" id="{A9147653-9B64-4E3E-AE02-9E96C760250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76" name="Text Box 46">
          <a:extLst>
            <a:ext uri="{FF2B5EF4-FFF2-40B4-BE49-F238E27FC236}">
              <a16:creationId xmlns:a16="http://schemas.microsoft.com/office/drawing/2014/main" id="{60301E09-8445-4929-9169-4C30E39403B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77" name="Text Box 43">
          <a:extLst>
            <a:ext uri="{FF2B5EF4-FFF2-40B4-BE49-F238E27FC236}">
              <a16:creationId xmlns:a16="http://schemas.microsoft.com/office/drawing/2014/main" id="{35415BBF-06AC-4C1C-805D-99857F2AD0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3E0A1BF0-36BB-45D8-955A-E7EDF7ED10B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BD93C366-E54F-4AE3-9887-E25A9ADA38D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80" name="Text Box 68">
          <a:extLst>
            <a:ext uri="{FF2B5EF4-FFF2-40B4-BE49-F238E27FC236}">
              <a16:creationId xmlns:a16="http://schemas.microsoft.com/office/drawing/2014/main" id="{4C3EDD08-AAE5-414F-A0D2-9B4BA858772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81" name="Text Box 69">
          <a:extLst>
            <a:ext uri="{FF2B5EF4-FFF2-40B4-BE49-F238E27FC236}">
              <a16:creationId xmlns:a16="http://schemas.microsoft.com/office/drawing/2014/main" id="{90526E79-AC3A-4379-960E-379FED5BDCB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82" name="Text Box 70">
          <a:extLst>
            <a:ext uri="{FF2B5EF4-FFF2-40B4-BE49-F238E27FC236}">
              <a16:creationId xmlns:a16="http://schemas.microsoft.com/office/drawing/2014/main" id="{D6B61B34-C20D-452B-8D66-14E0B0456E6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83" name="Text Box 71">
          <a:extLst>
            <a:ext uri="{FF2B5EF4-FFF2-40B4-BE49-F238E27FC236}">
              <a16:creationId xmlns:a16="http://schemas.microsoft.com/office/drawing/2014/main" id="{450CC020-0C17-47AA-BD83-95DF86851F8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84" name="Text Box 72">
          <a:extLst>
            <a:ext uri="{FF2B5EF4-FFF2-40B4-BE49-F238E27FC236}">
              <a16:creationId xmlns:a16="http://schemas.microsoft.com/office/drawing/2014/main" id="{CFDE0163-0F57-4173-85D1-24CF5966096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785" name="Text Box 73">
          <a:extLst>
            <a:ext uri="{FF2B5EF4-FFF2-40B4-BE49-F238E27FC236}">
              <a16:creationId xmlns:a16="http://schemas.microsoft.com/office/drawing/2014/main" id="{12984349-2E10-401C-B648-49A94F7E52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86" name="Text Box 46">
          <a:extLst>
            <a:ext uri="{FF2B5EF4-FFF2-40B4-BE49-F238E27FC236}">
              <a16:creationId xmlns:a16="http://schemas.microsoft.com/office/drawing/2014/main" id="{00D70E1E-CE26-4430-B2EB-7FE737E039E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6F293C99-6DC6-4619-B1F6-E82B55E15E6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AAFA1AE0-FB78-4B3C-BAF1-675960FBA01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82B56C90-329C-4348-BAAB-595343FE26F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90" name="Text Box 65">
          <a:extLst>
            <a:ext uri="{FF2B5EF4-FFF2-40B4-BE49-F238E27FC236}">
              <a16:creationId xmlns:a16="http://schemas.microsoft.com/office/drawing/2014/main" id="{CB4BAACD-09DB-4B92-AB04-2933AFF0326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91" name="Text Box 91">
          <a:extLst>
            <a:ext uri="{FF2B5EF4-FFF2-40B4-BE49-F238E27FC236}">
              <a16:creationId xmlns:a16="http://schemas.microsoft.com/office/drawing/2014/main" id="{83C65066-5761-499D-B9E7-CE4E697E271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92" name="Text Box 65">
          <a:extLst>
            <a:ext uri="{FF2B5EF4-FFF2-40B4-BE49-F238E27FC236}">
              <a16:creationId xmlns:a16="http://schemas.microsoft.com/office/drawing/2014/main" id="{C7A37E33-BC0D-4C63-A53A-80FA81D25E4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793" name="Text Box 91">
          <a:extLst>
            <a:ext uri="{FF2B5EF4-FFF2-40B4-BE49-F238E27FC236}">
              <a16:creationId xmlns:a16="http://schemas.microsoft.com/office/drawing/2014/main" id="{71EB5A66-440B-4815-9895-5246AD891A9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94" name="Text Box 68">
          <a:extLst>
            <a:ext uri="{FF2B5EF4-FFF2-40B4-BE49-F238E27FC236}">
              <a16:creationId xmlns:a16="http://schemas.microsoft.com/office/drawing/2014/main" id="{CE0E0973-94B0-4E80-B228-A2E4BA97BE4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95" name="Text Box 69">
          <a:extLst>
            <a:ext uri="{FF2B5EF4-FFF2-40B4-BE49-F238E27FC236}">
              <a16:creationId xmlns:a16="http://schemas.microsoft.com/office/drawing/2014/main" id="{277B94A8-12D1-43F7-9E2B-1299663816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96" name="Text Box 70">
          <a:extLst>
            <a:ext uri="{FF2B5EF4-FFF2-40B4-BE49-F238E27FC236}">
              <a16:creationId xmlns:a16="http://schemas.microsoft.com/office/drawing/2014/main" id="{35A98625-7A59-4BEA-8038-4431B7DD4C8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97" name="Text Box 71">
          <a:extLst>
            <a:ext uri="{FF2B5EF4-FFF2-40B4-BE49-F238E27FC236}">
              <a16:creationId xmlns:a16="http://schemas.microsoft.com/office/drawing/2014/main" id="{D089DDAC-C338-48FC-A2A7-2B06BADA9A6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98" name="Text Box 72">
          <a:extLst>
            <a:ext uri="{FF2B5EF4-FFF2-40B4-BE49-F238E27FC236}">
              <a16:creationId xmlns:a16="http://schemas.microsoft.com/office/drawing/2014/main" id="{809E1A44-82D5-4C56-AC20-BEE30BB9B6A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799" name="Text Box 73">
          <a:extLst>
            <a:ext uri="{FF2B5EF4-FFF2-40B4-BE49-F238E27FC236}">
              <a16:creationId xmlns:a16="http://schemas.microsoft.com/office/drawing/2014/main" id="{BDE0FF72-B944-40B1-9B18-30062EFA2BD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00" name="Text Box 46">
          <a:extLst>
            <a:ext uri="{FF2B5EF4-FFF2-40B4-BE49-F238E27FC236}">
              <a16:creationId xmlns:a16="http://schemas.microsoft.com/office/drawing/2014/main" id="{0054696E-4911-4B8E-80B3-8DCBAA0504D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F346B2E3-5413-47BE-95F6-A6544354860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02" name="Text Box 46">
          <a:extLst>
            <a:ext uri="{FF2B5EF4-FFF2-40B4-BE49-F238E27FC236}">
              <a16:creationId xmlns:a16="http://schemas.microsoft.com/office/drawing/2014/main" id="{BA686150-DF97-462D-B617-B49D3DB1E39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03" name="Text Box 43">
          <a:extLst>
            <a:ext uri="{FF2B5EF4-FFF2-40B4-BE49-F238E27FC236}">
              <a16:creationId xmlns:a16="http://schemas.microsoft.com/office/drawing/2014/main" id="{D3D8510A-9880-425F-B0FB-4F824D76ADF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04" name="Text Box 68">
          <a:extLst>
            <a:ext uri="{FF2B5EF4-FFF2-40B4-BE49-F238E27FC236}">
              <a16:creationId xmlns:a16="http://schemas.microsoft.com/office/drawing/2014/main" id="{B7C0FBC1-54C0-4397-8F07-652D556FF7E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05" name="Text Box 69">
          <a:extLst>
            <a:ext uri="{FF2B5EF4-FFF2-40B4-BE49-F238E27FC236}">
              <a16:creationId xmlns:a16="http://schemas.microsoft.com/office/drawing/2014/main" id="{185335BB-2FEC-46F2-B0CB-938B8FD64ED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06" name="Text Box 70">
          <a:extLst>
            <a:ext uri="{FF2B5EF4-FFF2-40B4-BE49-F238E27FC236}">
              <a16:creationId xmlns:a16="http://schemas.microsoft.com/office/drawing/2014/main" id="{3A0F3897-92BF-471D-BD3E-F37AF24DA4A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07" name="Text Box 71">
          <a:extLst>
            <a:ext uri="{FF2B5EF4-FFF2-40B4-BE49-F238E27FC236}">
              <a16:creationId xmlns:a16="http://schemas.microsoft.com/office/drawing/2014/main" id="{33E89EC0-A412-4250-9FE7-97F21723B25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08" name="Text Box 72">
          <a:extLst>
            <a:ext uri="{FF2B5EF4-FFF2-40B4-BE49-F238E27FC236}">
              <a16:creationId xmlns:a16="http://schemas.microsoft.com/office/drawing/2014/main" id="{AF29F784-D122-4361-9752-582333FB50C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09" name="Text Box 73">
          <a:extLst>
            <a:ext uri="{FF2B5EF4-FFF2-40B4-BE49-F238E27FC236}">
              <a16:creationId xmlns:a16="http://schemas.microsoft.com/office/drawing/2014/main" id="{950278D8-C3D6-41F6-B02E-FBC5E20AAD8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10" name="Text Box 46">
          <a:extLst>
            <a:ext uri="{FF2B5EF4-FFF2-40B4-BE49-F238E27FC236}">
              <a16:creationId xmlns:a16="http://schemas.microsoft.com/office/drawing/2014/main" id="{74AB0B17-567B-46C0-8363-6A7F475A4C1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11" name="Text Box 43">
          <a:extLst>
            <a:ext uri="{FF2B5EF4-FFF2-40B4-BE49-F238E27FC236}">
              <a16:creationId xmlns:a16="http://schemas.microsoft.com/office/drawing/2014/main" id="{4234A358-239A-4D83-9CA6-A7B2B0F8866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12" name="Text Box 46">
          <a:extLst>
            <a:ext uri="{FF2B5EF4-FFF2-40B4-BE49-F238E27FC236}">
              <a16:creationId xmlns:a16="http://schemas.microsoft.com/office/drawing/2014/main" id="{95206C9B-4206-4C48-97D2-0E9B9B27D8F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13" name="Text Box 43">
          <a:extLst>
            <a:ext uri="{FF2B5EF4-FFF2-40B4-BE49-F238E27FC236}">
              <a16:creationId xmlns:a16="http://schemas.microsoft.com/office/drawing/2014/main" id="{3E710954-BD1C-4BF1-AEF1-340345492E9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14" name="Text Box 68">
          <a:extLst>
            <a:ext uri="{FF2B5EF4-FFF2-40B4-BE49-F238E27FC236}">
              <a16:creationId xmlns:a16="http://schemas.microsoft.com/office/drawing/2014/main" id="{65CF7B58-D839-4AEB-B23A-9201FBF52AA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15" name="Text Box 69">
          <a:extLst>
            <a:ext uri="{FF2B5EF4-FFF2-40B4-BE49-F238E27FC236}">
              <a16:creationId xmlns:a16="http://schemas.microsoft.com/office/drawing/2014/main" id="{F4E8524F-8839-460A-AAD4-4ABA674DBD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16" name="Text Box 70">
          <a:extLst>
            <a:ext uri="{FF2B5EF4-FFF2-40B4-BE49-F238E27FC236}">
              <a16:creationId xmlns:a16="http://schemas.microsoft.com/office/drawing/2014/main" id="{B3046CBB-8D8E-4E26-B893-59CB192D77F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17" name="Text Box 71">
          <a:extLst>
            <a:ext uri="{FF2B5EF4-FFF2-40B4-BE49-F238E27FC236}">
              <a16:creationId xmlns:a16="http://schemas.microsoft.com/office/drawing/2014/main" id="{44E55346-B289-442D-B6D8-CDAA3C85308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18" name="Text Box 72">
          <a:extLst>
            <a:ext uri="{FF2B5EF4-FFF2-40B4-BE49-F238E27FC236}">
              <a16:creationId xmlns:a16="http://schemas.microsoft.com/office/drawing/2014/main" id="{C647A467-52E2-4C07-B75F-32EB8FB76CD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19" name="Text Box 73">
          <a:extLst>
            <a:ext uri="{FF2B5EF4-FFF2-40B4-BE49-F238E27FC236}">
              <a16:creationId xmlns:a16="http://schemas.microsoft.com/office/drawing/2014/main" id="{DC85E952-FFEC-4873-9AD0-6701354DBA9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20" name="Text Box 46">
          <a:extLst>
            <a:ext uri="{FF2B5EF4-FFF2-40B4-BE49-F238E27FC236}">
              <a16:creationId xmlns:a16="http://schemas.microsoft.com/office/drawing/2014/main" id="{7E5EBAC6-A4C0-48A0-BC69-400B3911A3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21" name="Text Box 43">
          <a:extLst>
            <a:ext uri="{FF2B5EF4-FFF2-40B4-BE49-F238E27FC236}">
              <a16:creationId xmlns:a16="http://schemas.microsoft.com/office/drawing/2014/main" id="{C26ED4CF-5ECA-4921-9B2D-92C0C781056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22" name="Text Box 46">
          <a:extLst>
            <a:ext uri="{FF2B5EF4-FFF2-40B4-BE49-F238E27FC236}">
              <a16:creationId xmlns:a16="http://schemas.microsoft.com/office/drawing/2014/main" id="{8B56A169-0922-4CBF-94B2-D963435BD8D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23" name="Text Box 43">
          <a:extLst>
            <a:ext uri="{FF2B5EF4-FFF2-40B4-BE49-F238E27FC236}">
              <a16:creationId xmlns:a16="http://schemas.microsoft.com/office/drawing/2014/main" id="{98F1902F-8520-4537-8E57-31BFD3CF472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824" name="Text Box 65">
          <a:extLst>
            <a:ext uri="{FF2B5EF4-FFF2-40B4-BE49-F238E27FC236}">
              <a16:creationId xmlns:a16="http://schemas.microsoft.com/office/drawing/2014/main" id="{8518F978-091A-4958-947F-06BFC37FD60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825" name="Text Box 91">
          <a:extLst>
            <a:ext uri="{FF2B5EF4-FFF2-40B4-BE49-F238E27FC236}">
              <a16:creationId xmlns:a16="http://schemas.microsoft.com/office/drawing/2014/main" id="{4A6876E4-197A-4113-9197-FF164370C1E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826" name="Text Box 65">
          <a:extLst>
            <a:ext uri="{FF2B5EF4-FFF2-40B4-BE49-F238E27FC236}">
              <a16:creationId xmlns:a16="http://schemas.microsoft.com/office/drawing/2014/main" id="{85A2C6B6-CBAA-482E-A931-309C190D2BC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827" name="Text Box 91">
          <a:extLst>
            <a:ext uri="{FF2B5EF4-FFF2-40B4-BE49-F238E27FC236}">
              <a16:creationId xmlns:a16="http://schemas.microsoft.com/office/drawing/2014/main" id="{4CE2C2F5-0EE5-4B94-A350-6BF1F82191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28" name="Text Box 68">
          <a:extLst>
            <a:ext uri="{FF2B5EF4-FFF2-40B4-BE49-F238E27FC236}">
              <a16:creationId xmlns:a16="http://schemas.microsoft.com/office/drawing/2014/main" id="{D20B5F26-2343-4F3F-AC1F-87229E83B57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29" name="Text Box 69">
          <a:extLst>
            <a:ext uri="{FF2B5EF4-FFF2-40B4-BE49-F238E27FC236}">
              <a16:creationId xmlns:a16="http://schemas.microsoft.com/office/drawing/2014/main" id="{56B8379F-6FD1-4B29-911E-59D53617D9A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30" name="Text Box 70">
          <a:extLst>
            <a:ext uri="{FF2B5EF4-FFF2-40B4-BE49-F238E27FC236}">
              <a16:creationId xmlns:a16="http://schemas.microsoft.com/office/drawing/2014/main" id="{216416E5-430B-4C86-91EB-BCCFC4C1C68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31" name="Text Box 71">
          <a:extLst>
            <a:ext uri="{FF2B5EF4-FFF2-40B4-BE49-F238E27FC236}">
              <a16:creationId xmlns:a16="http://schemas.microsoft.com/office/drawing/2014/main" id="{6ACAF30C-D661-4833-94CD-15A1BB98400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32" name="Text Box 72">
          <a:extLst>
            <a:ext uri="{FF2B5EF4-FFF2-40B4-BE49-F238E27FC236}">
              <a16:creationId xmlns:a16="http://schemas.microsoft.com/office/drawing/2014/main" id="{334503AB-5D0D-4D6D-A8A6-8DC2C848A9B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33" name="Text Box 73">
          <a:extLst>
            <a:ext uri="{FF2B5EF4-FFF2-40B4-BE49-F238E27FC236}">
              <a16:creationId xmlns:a16="http://schemas.microsoft.com/office/drawing/2014/main" id="{A4274906-15FD-4B20-A4C7-EA5348FBDAE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34" name="Text Box 46">
          <a:extLst>
            <a:ext uri="{FF2B5EF4-FFF2-40B4-BE49-F238E27FC236}">
              <a16:creationId xmlns:a16="http://schemas.microsoft.com/office/drawing/2014/main" id="{ECC44F50-4CC9-4D44-9610-23A4920D707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35" name="Text Box 43">
          <a:extLst>
            <a:ext uri="{FF2B5EF4-FFF2-40B4-BE49-F238E27FC236}">
              <a16:creationId xmlns:a16="http://schemas.microsoft.com/office/drawing/2014/main" id="{C9DE81D4-4FA6-412E-8E8C-BFB7AE35602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8766E79A-CB88-4207-9439-414D8AF4819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37" name="Text Box 43">
          <a:extLst>
            <a:ext uri="{FF2B5EF4-FFF2-40B4-BE49-F238E27FC236}">
              <a16:creationId xmlns:a16="http://schemas.microsoft.com/office/drawing/2014/main" id="{8F361724-0360-40A3-A58D-6E5E532B863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38" name="Text Box 68">
          <a:extLst>
            <a:ext uri="{FF2B5EF4-FFF2-40B4-BE49-F238E27FC236}">
              <a16:creationId xmlns:a16="http://schemas.microsoft.com/office/drawing/2014/main" id="{DD71AC65-0515-4866-BB81-EA2AE56628C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39" name="Text Box 69">
          <a:extLst>
            <a:ext uri="{FF2B5EF4-FFF2-40B4-BE49-F238E27FC236}">
              <a16:creationId xmlns:a16="http://schemas.microsoft.com/office/drawing/2014/main" id="{1371852A-BF23-4484-A0C5-C1C48884801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40" name="Text Box 70">
          <a:extLst>
            <a:ext uri="{FF2B5EF4-FFF2-40B4-BE49-F238E27FC236}">
              <a16:creationId xmlns:a16="http://schemas.microsoft.com/office/drawing/2014/main" id="{6BF90129-23AB-469F-90C1-002FE47E523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41" name="Text Box 71">
          <a:extLst>
            <a:ext uri="{FF2B5EF4-FFF2-40B4-BE49-F238E27FC236}">
              <a16:creationId xmlns:a16="http://schemas.microsoft.com/office/drawing/2014/main" id="{ACB2FF33-BB5B-4640-A916-32E2CC5AFE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42" name="Text Box 72">
          <a:extLst>
            <a:ext uri="{FF2B5EF4-FFF2-40B4-BE49-F238E27FC236}">
              <a16:creationId xmlns:a16="http://schemas.microsoft.com/office/drawing/2014/main" id="{6B217BB9-99D0-4195-A2E5-303102FA094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43" name="Text Box 73">
          <a:extLst>
            <a:ext uri="{FF2B5EF4-FFF2-40B4-BE49-F238E27FC236}">
              <a16:creationId xmlns:a16="http://schemas.microsoft.com/office/drawing/2014/main" id="{BA416D5B-F219-472B-950A-750E5C84E44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44" name="Text Box 46">
          <a:extLst>
            <a:ext uri="{FF2B5EF4-FFF2-40B4-BE49-F238E27FC236}">
              <a16:creationId xmlns:a16="http://schemas.microsoft.com/office/drawing/2014/main" id="{FB260FA0-E779-446B-BBC2-44C4149437B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45" name="Text Box 43">
          <a:extLst>
            <a:ext uri="{FF2B5EF4-FFF2-40B4-BE49-F238E27FC236}">
              <a16:creationId xmlns:a16="http://schemas.microsoft.com/office/drawing/2014/main" id="{F7F44181-99FC-4350-BD13-396E2CA8172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46" name="Text Box 46">
          <a:extLst>
            <a:ext uri="{FF2B5EF4-FFF2-40B4-BE49-F238E27FC236}">
              <a16:creationId xmlns:a16="http://schemas.microsoft.com/office/drawing/2014/main" id="{12FE966D-41BB-43A5-A061-D9EF523A0B9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47" name="Text Box 43">
          <a:extLst>
            <a:ext uri="{FF2B5EF4-FFF2-40B4-BE49-F238E27FC236}">
              <a16:creationId xmlns:a16="http://schemas.microsoft.com/office/drawing/2014/main" id="{F7EF5060-45DB-40CA-A8E7-4D0664D025E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48" name="Text Box 68">
          <a:extLst>
            <a:ext uri="{FF2B5EF4-FFF2-40B4-BE49-F238E27FC236}">
              <a16:creationId xmlns:a16="http://schemas.microsoft.com/office/drawing/2014/main" id="{24B01BA8-7297-4818-8961-A865DFB617C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49" name="Text Box 69">
          <a:extLst>
            <a:ext uri="{FF2B5EF4-FFF2-40B4-BE49-F238E27FC236}">
              <a16:creationId xmlns:a16="http://schemas.microsoft.com/office/drawing/2014/main" id="{D614208A-DE9E-43E4-BC6A-C2FCE004E58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50" name="Text Box 70">
          <a:extLst>
            <a:ext uri="{FF2B5EF4-FFF2-40B4-BE49-F238E27FC236}">
              <a16:creationId xmlns:a16="http://schemas.microsoft.com/office/drawing/2014/main" id="{DA4AF694-FB4E-48AF-AE77-0EEBAB8746A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51" name="Text Box 71">
          <a:extLst>
            <a:ext uri="{FF2B5EF4-FFF2-40B4-BE49-F238E27FC236}">
              <a16:creationId xmlns:a16="http://schemas.microsoft.com/office/drawing/2014/main" id="{2CD3B500-9E76-464C-884E-EAFD3FE32BF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52" name="Text Box 72">
          <a:extLst>
            <a:ext uri="{FF2B5EF4-FFF2-40B4-BE49-F238E27FC236}">
              <a16:creationId xmlns:a16="http://schemas.microsoft.com/office/drawing/2014/main" id="{1DE81961-EC96-4085-83E0-46B890E2F4D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macro="" textlink="">
      <xdr:nvSpPr>
        <xdr:cNvPr id="853" name="Text Box 73">
          <a:extLst>
            <a:ext uri="{FF2B5EF4-FFF2-40B4-BE49-F238E27FC236}">
              <a16:creationId xmlns:a16="http://schemas.microsoft.com/office/drawing/2014/main" id="{1DF755FD-D34F-452D-A975-CE04FEAFD1E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54" name="Text Box 46">
          <a:extLst>
            <a:ext uri="{FF2B5EF4-FFF2-40B4-BE49-F238E27FC236}">
              <a16:creationId xmlns:a16="http://schemas.microsoft.com/office/drawing/2014/main" id="{D5C7DD42-7D21-42CE-9567-7DE85D1F7FC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62D57553-1820-43FF-BAAF-C4CC3B8D57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56" name="Text Box 46">
          <a:extLst>
            <a:ext uri="{FF2B5EF4-FFF2-40B4-BE49-F238E27FC236}">
              <a16:creationId xmlns:a16="http://schemas.microsoft.com/office/drawing/2014/main" id="{92BEAAD2-E3DA-4AFE-A883-0D81FC56445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57" name="Text Box 43">
          <a:extLst>
            <a:ext uri="{FF2B5EF4-FFF2-40B4-BE49-F238E27FC236}">
              <a16:creationId xmlns:a16="http://schemas.microsoft.com/office/drawing/2014/main" id="{890731F8-1DB4-4775-B7A7-47C887D66C6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858" name="Text Box 65">
          <a:extLst>
            <a:ext uri="{FF2B5EF4-FFF2-40B4-BE49-F238E27FC236}">
              <a16:creationId xmlns:a16="http://schemas.microsoft.com/office/drawing/2014/main" id="{FC523267-D554-4CE4-ACC2-52F553889FD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859" name="Text Box 91">
          <a:extLst>
            <a:ext uri="{FF2B5EF4-FFF2-40B4-BE49-F238E27FC236}">
              <a16:creationId xmlns:a16="http://schemas.microsoft.com/office/drawing/2014/main" id="{C5D3B5EE-DE1C-494A-95E3-EA89862B613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860" name="Text Box 65">
          <a:extLst>
            <a:ext uri="{FF2B5EF4-FFF2-40B4-BE49-F238E27FC236}">
              <a16:creationId xmlns:a16="http://schemas.microsoft.com/office/drawing/2014/main" id="{FA054997-613E-4211-A819-B714DC35CBB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171450"/>
    <xdr:sp macro="" textlink="">
      <xdr:nvSpPr>
        <xdr:cNvPr id="861" name="Text Box 91">
          <a:extLst>
            <a:ext uri="{FF2B5EF4-FFF2-40B4-BE49-F238E27FC236}">
              <a16:creationId xmlns:a16="http://schemas.microsoft.com/office/drawing/2014/main" id="{CB3C262C-0F81-4C6F-9099-4E70223CBC6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62" name="Text Box 68">
          <a:extLst>
            <a:ext uri="{FF2B5EF4-FFF2-40B4-BE49-F238E27FC236}">
              <a16:creationId xmlns:a16="http://schemas.microsoft.com/office/drawing/2014/main" id="{7EAA948C-15A6-454B-B5FA-A178E3482E4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63" name="Text Box 69">
          <a:extLst>
            <a:ext uri="{FF2B5EF4-FFF2-40B4-BE49-F238E27FC236}">
              <a16:creationId xmlns:a16="http://schemas.microsoft.com/office/drawing/2014/main" id="{61E2524A-E3CF-45AF-90ED-D886A1C8BEA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64" name="Text Box 70">
          <a:extLst>
            <a:ext uri="{FF2B5EF4-FFF2-40B4-BE49-F238E27FC236}">
              <a16:creationId xmlns:a16="http://schemas.microsoft.com/office/drawing/2014/main" id="{36F5DB87-9EA3-4181-9865-5BC421A28BE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65" name="Text Box 71">
          <a:extLst>
            <a:ext uri="{FF2B5EF4-FFF2-40B4-BE49-F238E27FC236}">
              <a16:creationId xmlns:a16="http://schemas.microsoft.com/office/drawing/2014/main" id="{E9CE1465-FD00-4B6E-A332-3FFB95A4778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66" name="Text Box 72">
          <a:extLst>
            <a:ext uri="{FF2B5EF4-FFF2-40B4-BE49-F238E27FC236}">
              <a16:creationId xmlns:a16="http://schemas.microsoft.com/office/drawing/2014/main" id="{55DFA432-D983-4881-85BB-93E98F551F7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67" name="Text Box 73">
          <a:extLst>
            <a:ext uri="{FF2B5EF4-FFF2-40B4-BE49-F238E27FC236}">
              <a16:creationId xmlns:a16="http://schemas.microsoft.com/office/drawing/2014/main" id="{5A1C8F66-AF7B-4B28-9976-4CAF558EF4A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68" name="Text Box 46">
          <a:extLst>
            <a:ext uri="{FF2B5EF4-FFF2-40B4-BE49-F238E27FC236}">
              <a16:creationId xmlns:a16="http://schemas.microsoft.com/office/drawing/2014/main" id="{20929CB4-7E1D-4346-84A9-FF7DC92CA76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69" name="Text Box 43">
          <a:extLst>
            <a:ext uri="{FF2B5EF4-FFF2-40B4-BE49-F238E27FC236}">
              <a16:creationId xmlns:a16="http://schemas.microsoft.com/office/drawing/2014/main" id="{B65F7E0A-8631-4F74-B530-26F9C9B052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70" name="Text Box 46">
          <a:extLst>
            <a:ext uri="{FF2B5EF4-FFF2-40B4-BE49-F238E27FC236}">
              <a16:creationId xmlns:a16="http://schemas.microsoft.com/office/drawing/2014/main" id="{A3B65565-75D0-422B-9D7F-9D2ADDEE2F7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71" name="Text Box 43">
          <a:extLst>
            <a:ext uri="{FF2B5EF4-FFF2-40B4-BE49-F238E27FC236}">
              <a16:creationId xmlns:a16="http://schemas.microsoft.com/office/drawing/2014/main" id="{841D5332-9282-47BD-BD3D-D0F27D45075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72" name="Text Box 68">
          <a:extLst>
            <a:ext uri="{FF2B5EF4-FFF2-40B4-BE49-F238E27FC236}">
              <a16:creationId xmlns:a16="http://schemas.microsoft.com/office/drawing/2014/main" id="{F5CC4C42-E95A-4EED-9A42-C5E087664B8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73" name="Text Box 69">
          <a:extLst>
            <a:ext uri="{FF2B5EF4-FFF2-40B4-BE49-F238E27FC236}">
              <a16:creationId xmlns:a16="http://schemas.microsoft.com/office/drawing/2014/main" id="{7BDB77E2-0E3D-47B4-9344-3DE63E0CA6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74" name="Text Box 70">
          <a:extLst>
            <a:ext uri="{FF2B5EF4-FFF2-40B4-BE49-F238E27FC236}">
              <a16:creationId xmlns:a16="http://schemas.microsoft.com/office/drawing/2014/main" id="{E3974CC1-BACB-4C3B-A238-7510E2011D8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75" name="Text Box 71">
          <a:extLst>
            <a:ext uri="{FF2B5EF4-FFF2-40B4-BE49-F238E27FC236}">
              <a16:creationId xmlns:a16="http://schemas.microsoft.com/office/drawing/2014/main" id="{6FAA8D74-B003-4935-8A2A-E0F3AEC20D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76" name="Text Box 72">
          <a:extLst>
            <a:ext uri="{FF2B5EF4-FFF2-40B4-BE49-F238E27FC236}">
              <a16:creationId xmlns:a16="http://schemas.microsoft.com/office/drawing/2014/main" id="{812CDF38-4050-45B8-9A13-BA22D2FCE9A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66675"/>
    <xdr:sp macro="" textlink="">
      <xdr:nvSpPr>
        <xdr:cNvPr id="877" name="Text Box 73">
          <a:extLst>
            <a:ext uri="{FF2B5EF4-FFF2-40B4-BE49-F238E27FC236}">
              <a16:creationId xmlns:a16="http://schemas.microsoft.com/office/drawing/2014/main" id="{564B99FC-A797-432F-9077-3D9CB3B8D17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78" name="Text Box 46">
          <a:extLst>
            <a:ext uri="{FF2B5EF4-FFF2-40B4-BE49-F238E27FC236}">
              <a16:creationId xmlns:a16="http://schemas.microsoft.com/office/drawing/2014/main" id="{8279CB08-AEDF-4E42-90B0-6DA2D8D0433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79" name="Text Box 43">
          <a:extLst>
            <a:ext uri="{FF2B5EF4-FFF2-40B4-BE49-F238E27FC236}">
              <a16:creationId xmlns:a16="http://schemas.microsoft.com/office/drawing/2014/main" id="{95E9001B-8FAB-4C6D-B76B-7EFB28E61A2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80" name="Text Box 46">
          <a:extLst>
            <a:ext uri="{FF2B5EF4-FFF2-40B4-BE49-F238E27FC236}">
              <a16:creationId xmlns:a16="http://schemas.microsoft.com/office/drawing/2014/main" id="{B077F14A-8433-42F8-B3F7-BA69B0F7502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76200" cy="28575"/>
    <xdr:sp macro="" textlink="">
      <xdr:nvSpPr>
        <xdr:cNvPr id="881" name="Text Box 43">
          <a:extLst>
            <a:ext uri="{FF2B5EF4-FFF2-40B4-BE49-F238E27FC236}">
              <a16:creationId xmlns:a16="http://schemas.microsoft.com/office/drawing/2014/main" id="{9D21FAF2-13B9-4CF3-8A93-38A003F4337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882" name="Text Box 68">
          <a:extLst>
            <a:ext uri="{FF2B5EF4-FFF2-40B4-BE49-F238E27FC236}">
              <a16:creationId xmlns:a16="http://schemas.microsoft.com/office/drawing/2014/main" id="{32DC5E0A-49F8-4DD1-B2E1-9026EEB6F5D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883" name="Text Box 69">
          <a:extLst>
            <a:ext uri="{FF2B5EF4-FFF2-40B4-BE49-F238E27FC236}">
              <a16:creationId xmlns:a16="http://schemas.microsoft.com/office/drawing/2014/main" id="{2F91A465-67EB-421E-9863-24CEDAAE8DF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884" name="Text Box 70">
          <a:extLst>
            <a:ext uri="{FF2B5EF4-FFF2-40B4-BE49-F238E27FC236}">
              <a16:creationId xmlns:a16="http://schemas.microsoft.com/office/drawing/2014/main" id="{8B0B534F-C585-4CF4-A34E-48C65D82864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885" name="Text Box 71">
          <a:extLst>
            <a:ext uri="{FF2B5EF4-FFF2-40B4-BE49-F238E27FC236}">
              <a16:creationId xmlns:a16="http://schemas.microsoft.com/office/drawing/2014/main" id="{EFBD269B-1260-4215-9F44-088CAF4B974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886" name="Text Box 72">
          <a:extLst>
            <a:ext uri="{FF2B5EF4-FFF2-40B4-BE49-F238E27FC236}">
              <a16:creationId xmlns:a16="http://schemas.microsoft.com/office/drawing/2014/main" id="{1419E467-397E-4C4B-94D9-3CE1CDF70D5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887" name="Text Box 73">
          <a:extLst>
            <a:ext uri="{FF2B5EF4-FFF2-40B4-BE49-F238E27FC236}">
              <a16:creationId xmlns:a16="http://schemas.microsoft.com/office/drawing/2014/main" id="{E622A673-A434-47EF-8CB8-CA51C1DC8E6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888" name="Text Box 46">
          <a:extLst>
            <a:ext uri="{FF2B5EF4-FFF2-40B4-BE49-F238E27FC236}">
              <a16:creationId xmlns:a16="http://schemas.microsoft.com/office/drawing/2014/main" id="{9579AAD2-82F6-4F8C-AF68-7B267E4807A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889" name="Text Box 43">
          <a:extLst>
            <a:ext uri="{FF2B5EF4-FFF2-40B4-BE49-F238E27FC236}">
              <a16:creationId xmlns:a16="http://schemas.microsoft.com/office/drawing/2014/main" id="{988839B8-6250-4135-B109-818029AB46B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890" name="Text Box 46">
          <a:extLst>
            <a:ext uri="{FF2B5EF4-FFF2-40B4-BE49-F238E27FC236}">
              <a16:creationId xmlns:a16="http://schemas.microsoft.com/office/drawing/2014/main" id="{BDAA54FC-83D0-4E7C-8C67-62F77D2960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891" name="Text Box 43">
          <a:extLst>
            <a:ext uri="{FF2B5EF4-FFF2-40B4-BE49-F238E27FC236}">
              <a16:creationId xmlns:a16="http://schemas.microsoft.com/office/drawing/2014/main" id="{4D7ABAFD-72B9-4FFD-ABC8-F0A46ED0C23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63</xdr:row>
      <xdr:rowOff>0</xdr:rowOff>
    </xdr:from>
    <xdr:ext cx="0" cy="171450"/>
    <xdr:sp macro="" textlink="">
      <xdr:nvSpPr>
        <xdr:cNvPr id="892" name="Text Box 10">
          <a:extLst>
            <a:ext uri="{FF2B5EF4-FFF2-40B4-BE49-F238E27FC236}">
              <a16:creationId xmlns:a16="http://schemas.microsoft.com/office/drawing/2014/main" id="{20CF7872-B661-4545-B8A8-FDDD7A201553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63</xdr:row>
      <xdr:rowOff>0</xdr:rowOff>
    </xdr:from>
    <xdr:ext cx="0" cy="171450"/>
    <xdr:sp macro="" textlink="">
      <xdr:nvSpPr>
        <xdr:cNvPr id="893" name="Text Box 11">
          <a:extLst>
            <a:ext uri="{FF2B5EF4-FFF2-40B4-BE49-F238E27FC236}">
              <a16:creationId xmlns:a16="http://schemas.microsoft.com/office/drawing/2014/main" id="{B185596D-69C2-4AB1-AF36-A25AC55BF869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71450"/>
    <xdr:sp macro="" textlink="">
      <xdr:nvSpPr>
        <xdr:cNvPr id="894" name="Text Box 65">
          <a:extLst>
            <a:ext uri="{FF2B5EF4-FFF2-40B4-BE49-F238E27FC236}">
              <a16:creationId xmlns:a16="http://schemas.microsoft.com/office/drawing/2014/main" id="{0EFB278A-AED4-4126-B218-19964C1F6A2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71450"/>
    <xdr:sp macro="" textlink="">
      <xdr:nvSpPr>
        <xdr:cNvPr id="895" name="Text Box 91">
          <a:extLst>
            <a:ext uri="{FF2B5EF4-FFF2-40B4-BE49-F238E27FC236}">
              <a16:creationId xmlns:a16="http://schemas.microsoft.com/office/drawing/2014/main" id="{C8ED81C9-13A9-4B93-B52E-9C674746A7B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71450"/>
    <xdr:sp macro="" textlink="">
      <xdr:nvSpPr>
        <xdr:cNvPr id="896" name="Text Box 65">
          <a:extLst>
            <a:ext uri="{FF2B5EF4-FFF2-40B4-BE49-F238E27FC236}">
              <a16:creationId xmlns:a16="http://schemas.microsoft.com/office/drawing/2014/main" id="{5E23CC69-5BC8-4A1E-B356-7A42ADE63E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71450"/>
    <xdr:sp macro="" textlink="">
      <xdr:nvSpPr>
        <xdr:cNvPr id="897" name="Text Box 91">
          <a:extLst>
            <a:ext uri="{FF2B5EF4-FFF2-40B4-BE49-F238E27FC236}">
              <a16:creationId xmlns:a16="http://schemas.microsoft.com/office/drawing/2014/main" id="{4B4A81AF-4442-4418-AC0D-15F217DD394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171450"/>
    <xdr:sp macro="" textlink="">
      <xdr:nvSpPr>
        <xdr:cNvPr id="898" name="Text Box 46">
          <a:extLst>
            <a:ext uri="{FF2B5EF4-FFF2-40B4-BE49-F238E27FC236}">
              <a16:creationId xmlns:a16="http://schemas.microsoft.com/office/drawing/2014/main" id="{AA284EE6-2F10-4BD2-9FDA-EFC2DBF54DEA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171450"/>
    <xdr:sp macro="" textlink="">
      <xdr:nvSpPr>
        <xdr:cNvPr id="899" name="Text Box 43">
          <a:extLst>
            <a:ext uri="{FF2B5EF4-FFF2-40B4-BE49-F238E27FC236}">
              <a16:creationId xmlns:a16="http://schemas.microsoft.com/office/drawing/2014/main" id="{EC51813C-8908-4B6A-9DD2-FD9237CF6EC3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00" name="Text Box 68">
          <a:extLst>
            <a:ext uri="{FF2B5EF4-FFF2-40B4-BE49-F238E27FC236}">
              <a16:creationId xmlns:a16="http://schemas.microsoft.com/office/drawing/2014/main" id="{5F22D107-41A1-4B03-9B2A-A22818D955C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01" name="Text Box 69">
          <a:extLst>
            <a:ext uri="{FF2B5EF4-FFF2-40B4-BE49-F238E27FC236}">
              <a16:creationId xmlns:a16="http://schemas.microsoft.com/office/drawing/2014/main" id="{1080C844-E3D7-40A2-9535-769EFC0129C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02" name="Text Box 70">
          <a:extLst>
            <a:ext uri="{FF2B5EF4-FFF2-40B4-BE49-F238E27FC236}">
              <a16:creationId xmlns:a16="http://schemas.microsoft.com/office/drawing/2014/main" id="{162C1E22-CF9F-4209-B342-54AAFB5777D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03" name="Text Box 71">
          <a:extLst>
            <a:ext uri="{FF2B5EF4-FFF2-40B4-BE49-F238E27FC236}">
              <a16:creationId xmlns:a16="http://schemas.microsoft.com/office/drawing/2014/main" id="{1978DB4F-91E9-4A65-A302-752C23E5C59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04" name="Text Box 72">
          <a:extLst>
            <a:ext uri="{FF2B5EF4-FFF2-40B4-BE49-F238E27FC236}">
              <a16:creationId xmlns:a16="http://schemas.microsoft.com/office/drawing/2014/main" id="{C73BB685-C04F-4DAF-AE4C-EF638101803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05" name="Text Box 73">
          <a:extLst>
            <a:ext uri="{FF2B5EF4-FFF2-40B4-BE49-F238E27FC236}">
              <a16:creationId xmlns:a16="http://schemas.microsoft.com/office/drawing/2014/main" id="{67CD898A-11AF-4C16-BA31-7669A0670AA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06" name="Text Box 46">
          <a:extLst>
            <a:ext uri="{FF2B5EF4-FFF2-40B4-BE49-F238E27FC236}">
              <a16:creationId xmlns:a16="http://schemas.microsoft.com/office/drawing/2014/main" id="{79D6D276-D99D-47E9-ABE8-203C40C6BED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07" name="Text Box 43">
          <a:extLst>
            <a:ext uri="{FF2B5EF4-FFF2-40B4-BE49-F238E27FC236}">
              <a16:creationId xmlns:a16="http://schemas.microsoft.com/office/drawing/2014/main" id="{BBEB7CF1-055E-4781-8C9A-9E678F35F8E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2A876DD4-175B-4A44-94FA-E5F8596084A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09" name="Text Box 43">
          <a:extLst>
            <a:ext uri="{FF2B5EF4-FFF2-40B4-BE49-F238E27FC236}">
              <a16:creationId xmlns:a16="http://schemas.microsoft.com/office/drawing/2014/main" id="{8A2FE367-F605-457C-BBD4-B925DDFDCD9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10" name="Text Box 68">
          <a:extLst>
            <a:ext uri="{FF2B5EF4-FFF2-40B4-BE49-F238E27FC236}">
              <a16:creationId xmlns:a16="http://schemas.microsoft.com/office/drawing/2014/main" id="{2C36C2A7-0809-41C4-9F56-6D677ACC3AC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11" name="Text Box 69">
          <a:extLst>
            <a:ext uri="{FF2B5EF4-FFF2-40B4-BE49-F238E27FC236}">
              <a16:creationId xmlns:a16="http://schemas.microsoft.com/office/drawing/2014/main" id="{312F81C6-65BA-46A2-AB31-8E55D4F4406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12" name="Text Box 70">
          <a:extLst>
            <a:ext uri="{FF2B5EF4-FFF2-40B4-BE49-F238E27FC236}">
              <a16:creationId xmlns:a16="http://schemas.microsoft.com/office/drawing/2014/main" id="{BF890DCD-88F0-4C94-A6BA-525F2CFFE74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13" name="Text Box 71">
          <a:extLst>
            <a:ext uri="{FF2B5EF4-FFF2-40B4-BE49-F238E27FC236}">
              <a16:creationId xmlns:a16="http://schemas.microsoft.com/office/drawing/2014/main" id="{C839A41E-C90F-4F7C-990C-25FDA66AA7E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14" name="Text Box 72">
          <a:extLst>
            <a:ext uri="{FF2B5EF4-FFF2-40B4-BE49-F238E27FC236}">
              <a16:creationId xmlns:a16="http://schemas.microsoft.com/office/drawing/2014/main" id="{2A507C04-8CF2-420E-A1E1-AF8869F21B0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15" name="Text Box 73">
          <a:extLst>
            <a:ext uri="{FF2B5EF4-FFF2-40B4-BE49-F238E27FC236}">
              <a16:creationId xmlns:a16="http://schemas.microsoft.com/office/drawing/2014/main" id="{DFC40152-4324-4C6A-8D78-48437695B40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16" name="Text Box 46">
          <a:extLst>
            <a:ext uri="{FF2B5EF4-FFF2-40B4-BE49-F238E27FC236}">
              <a16:creationId xmlns:a16="http://schemas.microsoft.com/office/drawing/2014/main" id="{E3007C91-4F27-499D-834B-5364467BF63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17" name="Text Box 43">
          <a:extLst>
            <a:ext uri="{FF2B5EF4-FFF2-40B4-BE49-F238E27FC236}">
              <a16:creationId xmlns:a16="http://schemas.microsoft.com/office/drawing/2014/main" id="{D8C351C7-DB41-4265-8FC9-B1BACAFAA44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18" name="Text Box 46">
          <a:extLst>
            <a:ext uri="{FF2B5EF4-FFF2-40B4-BE49-F238E27FC236}">
              <a16:creationId xmlns:a16="http://schemas.microsoft.com/office/drawing/2014/main" id="{38FA5F62-E95C-4554-A86B-610EBFAD834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19" name="Text Box 43">
          <a:extLst>
            <a:ext uri="{FF2B5EF4-FFF2-40B4-BE49-F238E27FC236}">
              <a16:creationId xmlns:a16="http://schemas.microsoft.com/office/drawing/2014/main" id="{5F3D7599-FCFC-4ED6-8ABB-DD756FB724A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920" name="Text Box 68">
          <a:extLst>
            <a:ext uri="{FF2B5EF4-FFF2-40B4-BE49-F238E27FC236}">
              <a16:creationId xmlns:a16="http://schemas.microsoft.com/office/drawing/2014/main" id="{BEDA24DD-5422-4483-BB45-CC9BBE900B6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921" name="Text Box 69">
          <a:extLst>
            <a:ext uri="{FF2B5EF4-FFF2-40B4-BE49-F238E27FC236}">
              <a16:creationId xmlns:a16="http://schemas.microsoft.com/office/drawing/2014/main" id="{DBA47888-94C6-4E7A-AD41-85547E71CE2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922" name="Text Box 70">
          <a:extLst>
            <a:ext uri="{FF2B5EF4-FFF2-40B4-BE49-F238E27FC236}">
              <a16:creationId xmlns:a16="http://schemas.microsoft.com/office/drawing/2014/main" id="{98A29194-8DAB-49A0-8AD5-6C0A037A02F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923" name="Text Box 71">
          <a:extLst>
            <a:ext uri="{FF2B5EF4-FFF2-40B4-BE49-F238E27FC236}">
              <a16:creationId xmlns:a16="http://schemas.microsoft.com/office/drawing/2014/main" id="{A7F97FCA-4DC0-4EDF-840A-9DF6E84B2E1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924" name="Text Box 72">
          <a:extLst>
            <a:ext uri="{FF2B5EF4-FFF2-40B4-BE49-F238E27FC236}">
              <a16:creationId xmlns:a16="http://schemas.microsoft.com/office/drawing/2014/main" id="{C9E70098-39C1-4528-8329-F810D74B27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925" name="Text Box 73">
          <a:extLst>
            <a:ext uri="{FF2B5EF4-FFF2-40B4-BE49-F238E27FC236}">
              <a16:creationId xmlns:a16="http://schemas.microsoft.com/office/drawing/2014/main" id="{D4A3397F-B6EC-4CE9-A7D3-FA758D7AA5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26" name="Text Box 46">
          <a:extLst>
            <a:ext uri="{FF2B5EF4-FFF2-40B4-BE49-F238E27FC236}">
              <a16:creationId xmlns:a16="http://schemas.microsoft.com/office/drawing/2014/main" id="{7BF466E6-F5D1-44CF-981A-0BEA2D248EF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27" name="Text Box 43">
          <a:extLst>
            <a:ext uri="{FF2B5EF4-FFF2-40B4-BE49-F238E27FC236}">
              <a16:creationId xmlns:a16="http://schemas.microsoft.com/office/drawing/2014/main" id="{F9CDC824-242F-4ABF-8A0A-9056C0BF6B0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28" name="Text Box 46">
          <a:extLst>
            <a:ext uri="{FF2B5EF4-FFF2-40B4-BE49-F238E27FC236}">
              <a16:creationId xmlns:a16="http://schemas.microsoft.com/office/drawing/2014/main" id="{1FD1DE5D-9529-4B22-B539-16B023719CB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29" name="Text Box 43">
          <a:extLst>
            <a:ext uri="{FF2B5EF4-FFF2-40B4-BE49-F238E27FC236}">
              <a16:creationId xmlns:a16="http://schemas.microsoft.com/office/drawing/2014/main" id="{757729AD-8F79-4DC7-89F9-80FFB1DF7C1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63</xdr:row>
      <xdr:rowOff>0</xdr:rowOff>
    </xdr:from>
    <xdr:ext cx="0" cy="171450"/>
    <xdr:sp macro="" textlink="">
      <xdr:nvSpPr>
        <xdr:cNvPr id="930" name="Text Box 10">
          <a:extLst>
            <a:ext uri="{FF2B5EF4-FFF2-40B4-BE49-F238E27FC236}">
              <a16:creationId xmlns:a16="http://schemas.microsoft.com/office/drawing/2014/main" id="{5123A4EE-F1DD-4BC1-97F9-546BAC721F62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63</xdr:row>
      <xdr:rowOff>0</xdr:rowOff>
    </xdr:from>
    <xdr:ext cx="0" cy="171450"/>
    <xdr:sp macro="" textlink="">
      <xdr:nvSpPr>
        <xdr:cNvPr id="931" name="Text Box 11">
          <a:extLst>
            <a:ext uri="{FF2B5EF4-FFF2-40B4-BE49-F238E27FC236}">
              <a16:creationId xmlns:a16="http://schemas.microsoft.com/office/drawing/2014/main" id="{4D45D384-8CEE-4D01-AE2F-6B871024ED6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71450"/>
    <xdr:sp macro="" textlink="">
      <xdr:nvSpPr>
        <xdr:cNvPr id="932" name="Text Box 65">
          <a:extLst>
            <a:ext uri="{FF2B5EF4-FFF2-40B4-BE49-F238E27FC236}">
              <a16:creationId xmlns:a16="http://schemas.microsoft.com/office/drawing/2014/main" id="{09BAC41D-08A0-45DC-80C7-58D1D14C13A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71450"/>
    <xdr:sp macro="" textlink="">
      <xdr:nvSpPr>
        <xdr:cNvPr id="933" name="Text Box 91">
          <a:extLst>
            <a:ext uri="{FF2B5EF4-FFF2-40B4-BE49-F238E27FC236}">
              <a16:creationId xmlns:a16="http://schemas.microsoft.com/office/drawing/2014/main" id="{D5EA1948-6F28-41AE-A857-6070E40524C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71450"/>
    <xdr:sp macro="" textlink="">
      <xdr:nvSpPr>
        <xdr:cNvPr id="934" name="Text Box 65">
          <a:extLst>
            <a:ext uri="{FF2B5EF4-FFF2-40B4-BE49-F238E27FC236}">
              <a16:creationId xmlns:a16="http://schemas.microsoft.com/office/drawing/2014/main" id="{5C99D98C-0AB4-4AE4-8B48-2F95771F4B1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71450"/>
    <xdr:sp macro="" textlink="">
      <xdr:nvSpPr>
        <xdr:cNvPr id="935" name="Text Box 91">
          <a:extLst>
            <a:ext uri="{FF2B5EF4-FFF2-40B4-BE49-F238E27FC236}">
              <a16:creationId xmlns:a16="http://schemas.microsoft.com/office/drawing/2014/main" id="{30FC3AB7-5E2E-4381-A6BC-1C71CB8CCBF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171450"/>
    <xdr:sp macro="" textlink="">
      <xdr:nvSpPr>
        <xdr:cNvPr id="936" name="Text Box 46">
          <a:extLst>
            <a:ext uri="{FF2B5EF4-FFF2-40B4-BE49-F238E27FC236}">
              <a16:creationId xmlns:a16="http://schemas.microsoft.com/office/drawing/2014/main" id="{228E62DB-B22D-49A1-934E-D9769CED0835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171450"/>
    <xdr:sp macro="" textlink="">
      <xdr:nvSpPr>
        <xdr:cNvPr id="937" name="Text Box 43">
          <a:extLst>
            <a:ext uri="{FF2B5EF4-FFF2-40B4-BE49-F238E27FC236}">
              <a16:creationId xmlns:a16="http://schemas.microsoft.com/office/drawing/2014/main" id="{16173038-36E1-4C2D-9235-D175CFC18835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38" name="Text Box 68">
          <a:extLst>
            <a:ext uri="{FF2B5EF4-FFF2-40B4-BE49-F238E27FC236}">
              <a16:creationId xmlns:a16="http://schemas.microsoft.com/office/drawing/2014/main" id="{E5DAADBC-990A-400C-BD9E-1D27C4E5A63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39" name="Text Box 69">
          <a:extLst>
            <a:ext uri="{FF2B5EF4-FFF2-40B4-BE49-F238E27FC236}">
              <a16:creationId xmlns:a16="http://schemas.microsoft.com/office/drawing/2014/main" id="{9156D4CC-57FF-48F5-9190-182D419DF2C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40" name="Text Box 70">
          <a:extLst>
            <a:ext uri="{FF2B5EF4-FFF2-40B4-BE49-F238E27FC236}">
              <a16:creationId xmlns:a16="http://schemas.microsoft.com/office/drawing/2014/main" id="{4B65D94B-4D3C-4C4C-AEDB-C4AB6695F7B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41" name="Text Box 71">
          <a:extLst>
            <a:ext uri="{FF2B5EF4-FFF2-40B4-BE49-F238E27FC236}">
              <a16:creationId xmlns:a16="http://schemas.microsoft.com/office/drawing/2014/main" id="{584D3B6F-061A-4FE3-A210-9F03C7A5590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42" name="Text Box 72">
          <a:extLst>
            <a:ext uri="{FF2B5EF4-FFF2-40B4-BE49-F238E27FC236}">
              <a16:creationId xmlns:a16="http://schemas.microsoft.com/office/drawing/2014/main" id="{2CBFDC59-C2F1-46D9-93A3-BD6A89E6496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43" name="Text Box 73">
          <a:extLst>
            <a:ext uri="{FF2B5EF4-FFF2-40B4-BE49-F238E27FC236}">
              <a16:creationId xmlns:a16="http://schemas.microsoft.com/office/drawing/2014/main" id="{38080855-4692-404A-88FE-E2DC969C509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44" name="Text Box 46">
          <a:extLst>
            <a:ext uri="{FF2B5EF4-FFF2-40B4-BE49-F238E27FC236}">
              <a16:creationId xmlns:a16="http://schemas.microsoft.com/office/drawing/2014/main" id="{BE4EF32B-713F-44EB-8939-E3ABCAA3E51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45" name="Text Box 43">
          <a:extLst>
            <a:ext uri="{FF2B5EF4-FFF2-40B4-BE49-F238E27FC236}">
              <a16:creationId xmlns:a16="http://schemas.microsoft.com/office/drawing/2014/main" id="{B1CAEE8A-E958-41FF-8499-87E7642AD4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46" name="Text Box 46">
          <a:extLst>
            <a:ext uri="{FF2B5EF4-FFF2-40B4-BE49-F238E27FC236}">
              <a16:creationId xmlns:a16="http://schemas.microsoft.com/office/drawing/2014/main" id="{4D07BCF6-963E-4A0D-9349-E494513C41F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47" name="Text Box 43">
          <a:extLst>
            <a:ext uri="{FF2B5EF4-FFF2-40B4-BE49-F238E27FC236}">
              <a16:creationId xmlns:a16="http://schemas.microsoft.com/office/drawing/2014/main" id="{F9467E08-7F39-464B-8893-ADC00F38EDC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48" name="Text Box 68">
          <a:extLst>
            <a:ext uri="{FF2B5EF4-FFF2-40B4-BE49-F238E27FC236}">
              <a16:creationId xmlns:a16="http://schemas.microsoft.com/office/drawing/2014/main" id="{175F3670-4960-44B2-8785-49DBFBA1CB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49" name="Text Box 69">
          <a:extLst>
            <a:ext uri="{FF2B5EF4-FFF2-40B4-BE49-F238E27FC236}">
              <a16:creationId xmlns:a16="http://schemas.microsoft.com/office/drawing/2014/main" id="{FADC3290-DBE6-453D-82F0-463F2C826B9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50" name="Text Box 70">
          <a:extLst>
            <a:ext uri="{FF2B5EF4-FFF2-40B4-BE49-F238E27FC236}">
              <a16:creationId xmlns:a16="http://schemas.microsoft.com/office/drawing/2014/main" id="{E4A752DA-CC6C-4DFD-8CA1-1E3126E2338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51" name="Text Box 71">
          <a:extLst>
            <a:ext uri="{FF2B5EF4-FFF2-40B4-BE49-F238E27FC236}">
              <a16:creationId xmlns:a16="http://schemas.microsoft.com/office/drawing/2014/main" id="{C7076547-B23B-4A24-8475-3FBBCEFA273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52" name="Text Box 72">
          <a:extLst>
            <a:ext uri="{FF2B5EF4-FFF2-40B4-BE49-F238E27FC236}">
              <a16:creationId xmlns:a16="http://schemas.microsoft.com/office/drawing/2014/main" id="{2F1A25CD-F588-443B-B41A-51DAC320092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53" name="Text Box 73">
          <a:extLst>
            <a:ext uri="{FF2B5EF4-FFF2-40B4-BE49-F238E27FC236}">
              <a16:creationId xmlns:a16="http://schemas.microsoft.com/office/drawing/2014/main" id="{E7C09608-36EA-48D6-9B7E-5AA499A5F9E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54" name="Text Box 46">
          <a:extLst>
            <a:ext uri="{FF2B5EF4-FFF2-40B4-BE49-F238E27FC236}">
              <a16:creationId xmlns:a16="http://schemas.microsoft.com/office/drawing/2014/main" id="{FB215747-F50D-43F5-A836-C4F40602280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55" name="Text Box 43">
          <a:extLst>
            <a:ext uri="{FF2B5EF4-FFF2-40B4-BE49-F238E27FC236}">
              <a16:creationId xmlns:a16="http://schemas.microsoft.com/office/drawing/2014/main" id="{D95415DA-5089-4A34-B3C6-C2F59DC03CF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56" name="Text Box 46">
          <a:extLst>
            <a:ext uri="{FF2B5EF4-FFF2-40B4-BE49-F238E27FC236}">
              <a16:creationId xmlns:a16="http://schemas.microsoft.com/office/drawing/2014/main" id="{F4F190F8-1CA9-4A8F-899A-353FDF1A40F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57" name="Text Box 43">
          <a:extLst>
            <a:ext uri="{FF2B5EF4-FFF2-40B4-BE49-F238E27FC236}">
              <a16:creationId xmlns:a16="http://schemas.microsoft.com/office/drawing/2014/main" id="{DFE438C2-2B82-46E0-A2E0-4A0A328B326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958" name="Text Box 68">
          <a:extLst>
            <a:ext uri="{FF2B5EF4-FFF2-40B4-BE49-F238E27FC236}">
              <a16:creationId xmlns:a16="http://schemas.microsoft.com/office/drawing/2014/main" id="{62AD133D-49EB-456C-A5C1-6AF1D5BD155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959" name="Text Box 69">
          <a:extLst>
            <a:ext uri="{FF2B5EF4-FFF2-40B4-BE49-F238E27FC236}">
              <a16:creationId xmlns:a16="http://schemas.microsoft.com/office/drawing/2014/main" id="{2F039AB8-61E2-4219-ADE7-FB009C23C75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960" name="Text Box 70">
          <a:extLst>
            <a:ext uri="{FF2B5EF4-FFF2-40B4-BE49-F238E27FC236}">
              <a16:creationId xmlns:a16="http://schemas.microsoft.com/office/drawing/2014/main" id="{B2B05551-55B5-4B70-B2AB-583646DA5EE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961" name="Text Box 71">
          <a:extLst>
            <a:ext uri="{FF2B5EF4-FFF2-40B4-BE49-F238E27FC236}">
              <a16:creationId xmlns:a16="http://schemas.microsoft.com/office/drawing/2014/main" id="{586D4AF9-148D-4069-B10A-71F54F4C223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962" name="Text Box 72">
          <a:extLst>
            <a:ext uri="{FF2B5EF4-FFF2-40B4-BE49-F238E27FC236}">
              <a16:creationId xmlns:a16="http://schemas.microsoft.com/office/drawing/2014/main" id="{7E674F5F-3E4B-4498-805A-0FBDCAA6F0D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963" name="Text Box 73">
          <a:extLst>
            <a:ext uri="{FF2B5EF4-FFF2-40B4-BE49-F238E27FC236}">
              <a16:creationId xmlns:a16="http://schemas.microsoft.com/office/drawing/2014/main" id="{E3F6AE9B-DB48-4D92-8445-50EE7E589E6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64" name="Text Box 46">
          <a:extLst>
            <a:ext uri="{FF2B5EF4-FFF2-40B4-BE49-F238E27FC236}">
              <a16:creationId xmlns:a16="http://schemas.microsoft.com/office/drawing/2014/main" id="{2A404341-08C0-44F1-B3EA-04BFD158C8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65" name="Text Box 43">
          <a:extLst>
            <a:ext uri="{FF2B5EF4-FFF2-40B4-BE49-F238E27FC236}">
              <a16:creationId xmlns:a16="http://schemas.microsoft.com/office/drawing/2014/main" id="{A1A69398-8A8D-4375-9EA8-50FF6B7184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66" name="Text Box 46">
          <a:extLst>
            <a:ext uri="{FF2B5EF4-FFF2-40B4-BE49-F238E27FC236}">
              <a16:creationId xmlns:a16="http://schemas.microsoft.com/office/drawing/2014/main" id="{2741DDA8-4BBF-4722-972D-B2C9E876D5A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67" name="Text Box 43">
          <a:extLst>
            <a:ext uri="{FF2B5EF4-FFF2-40B4-BE49-F238E27FC236}">
              <a16:creationId xmlns:a16="http://schemas.microsoft.com/office/drawing/2014/main" id="{443CA815-EF8A-46E6-9F68-048F9566E3F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63</xdr:row>
      <xdr:rowOff>0</xdr:rowOff>
    </xdr:from>
    <xdr:ext cx="0" cy="171450"/>
    <xdr:sp macro="" textlink="">
      <xdr:nvSpPr>
        <xdr:cNvPr id="968" name="Text Box 10">
          <a:extLst>
            <a:ext uri="{FF2B5EF4-FFF2-40B4-BE49-F238E27FC236}">
              <a16:creationId xmlns:a16="http://schemas.microsoft.com/office/drawing/2014/main" id="{33E4BFE7-D468-49F1-8C01-F2E7BA173BB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63</xdr:row>
      <xdr:rowOff>0</xdr:rowOff>
    </xdr:from>
    <xdr:ext cx="0" cy="171450"/>
    <xdr:sp macro="" textlink="">
      <xdr:nvSpPr>
        <xdr:cNvPr id="969" name="Text Box 11">
          <a:extLst>
            <a:ext uri="{FF2B5EF4-FFF2-40B4-BE49-F238E27FC236}">
              <a16:creationId xmlns:a16="http://schemas.microsoft.com/office/drawing/2014/main" id="{8354830F-C196-4FB5-BCBC-C6E1A8E03999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71450"/>
    <xdr:sp macro="" textlink="">
      <xdr:nvSpPr>
        <xdr:cNvPr id="970" name="Text Box 65">
          <a:extLst>
            <a:ext uri="{FF2B5EF4-FFF2-40B4-BE49-F238E27FC236}">
              <a16:creationId xmlns:a16="http://schemas.microsoft.com/office/drawing/2014/main" id="{B0580CA3-0212-48D1-84C6-17F4B2E7FEC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71450"/>
    <xdr:sp macro="" textlink="">
      <xdr:nvSpPr>
        <xdr:cNvPr id="971" name="Text Box 91">
          <a:extLst>
            <a:ext uri="{FF2B5EF4-FFF2-40B4-BE49-F238E27FC236}">
              <a16:creationId xmlns:a16="http://schemas.microsoft.com/office/drawing/2014/main" id="{433EC030-130E-4D93-A635-C9D3639262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71450"/>
    <xdr:sp macro="" textlink="">
      <xdr:nvSpPr>
        <xdr:cNvPr id="972" name="Text Box 65">
          <a:extLst>
            <a:ext uri="{FF2B5EF4-FFF2-40B4-BE49-F238E27FC236}">
              <a16:creationId xmlns:a16="http://schemas.microsoft.com/office/drawing/2014/main" id="{BE1DB288-03A9-44EA-B0F5-B81CD4F39CA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71450"/>
    <xdr:sp macro="" textlink="">
      <xdr:nvSpPr>
        <xdr:cNvPr id="973" name="Text Box 91">
          <a:extLst>
            <a:ext uri="{FF2B5EF4-FFF2-40B4-BE49-F238E27FC236}">
              <a16:creationId xmlns:a16="http://schemas.microsoft.com/office/drawing/2014/main" id="{F40287F6-9B3B-44DB-8989-269274FF1BE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171450"/>
    <xdr:sp macro="" textlink="">
      <xdr:nvSpPr>
        <xdr:cNvPr id="974" name="Text Box 46">
          <a:extLst>
            <a:ext uri="{FF2B5EF4-FFF2-40B4-BE49-F238E27FC236}">
              <a16:creationId xmlns:a16="http://schemas.microsoft.com/office/drawing/2014/main" id="{4285E0DA-9AE5-4791-8CBE-0197EDD4C3BC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171450"/>
    <xdr:sp macro="" textlink="">
      <xdr:nvSpPr>
        <xdr:cNvPr id="975" name="Text Box 43">
          <a:extLst>
            <a:ext uri="{FF2B5EF4-FFF2-40B4-BE49-F238E27FC236}">
              <a16:creationId xmlns:a16="http://schemas.microsoft.com/office/drawing/2014/main" id="{26797FAA-7FB3-47EE-991A-05AC2BBBE19A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76" name="Text Box 68">
          <a:extLst>
            <a:ext uri="{FF2B5EF4-FFF2-40B4-BE49-F238E27FC236}">
              <a16:creationId xmlns:a16="http://schemas.microsoft.com/office/drawing/2014/main" id="{1B70E491-287C-4C72-9848-14B6F4E0EB6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77" name="Text Box 69">
          <a:extLst>
            <a:ext uri="{FF2B5EF4-FFF2-40B4-BE49-F238E27FC236}">
              <a16:creationId xmlns:a16="http://schemas.microsoft.com/office/drawing/2014/main" id="{7F80E765-DA95-4F6C-8297-4F77969A4A8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78" name="Text Box 70">
          <a:extLst>
            <a:ext uri="{FF2B5EF4-FFF2-40B4-BE49-F238E27FC236}">
              <a16:creationId xmlns:a16="http://schemas.microsoft.com/office/drawing/2014/main" id="{CA95C818-6AFB-4964-8AE3-EA02B4B2EA4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79" name="Text Box 71">
          <a:extLst>
            <a:ext uri="{FF2B5EF4-FFF2-40B4-BE49-F238E27FC236}">
              <a16:creationId xmlns:a16="http://schemas.microsoft.com/office/drawing/2014/main" id="{0A14A437-79B9-4303-97BC-0041191B59F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80" name="Text Box 72">
          <a:extLst>
            <a:ext uri="{FF2B5EF4-FFF2-40B4-BE49-F238E27FC236}">
              <a16:creationId xmlns:a16="http://schemas.microsoft.com/office/drawing/2014/main" id="{09E247F5-20DA-471A-8EFE-DF1A1B7A1C4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81" name="Text Box 73">
          <a:extLst>
            <a:ext uri="{FF2B5EF4-FFF2-40B4-BE49-F238E27FC236}">
              <a16:creationId xmlns:a16="http://schemas.microsoft.com/office/drawing/2014/main" id="{CD235B1F-0AF5-495E-88BC-82488F3F55D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82" name="Text Box 46">
          <a:extLst>
            <a:ext uri="{FF2B5EF4-FFF2-40B4-BE49-F238E27FC236}">
              <a16:creationId xmlns:a16="http://schemas.microsoft.com/office/drawing/2014/main" id="{DAF3A33F-0AF1-42E1-9ED2-D81B84FEA46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83" name="Text Box 43">
          <a:extLst>
            <a:ext uri="{FF2B5EF4-FFF2-40B4-BE49-F238E27FC236}">
              <a16:creationId xmlns:a16="http://schemas.microsoft.com/office/drawing/2014/main" id="{83062324-7B69-4D00-8C85-EFD938AF9F0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84" name="Text Box 46">
          <a:extLst>
            <a:ext uri="{FF2B5EF4-FFF2-40B4-BE49-F238E27FC236}">
              <a16:creationId xmlns:a16="http://schemas.microsoft.com/office/drawing/2014/main" id="{978E9DBC-C485-4B5B-BBD1-EBFCFBE4384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CBF89525-88A8-4431-9EDA-20E7ED51537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86" name="Text Box 68">
          <a:extLst>
            <a:ext uri="{FF2B5EF4-FFF2-40B4-BE49-F238E27FC236}">
              <a16:creationId xmlns:a16="http://schemas.microsoft.com/office/drawing/2014/main" id="{BBF565E8-D39E-412E-91FD-47E70C08D7D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87" name="Text Box 69">
          <a:extLst>
            <a:ext uri="{FF2B5EF4-FFF2-40B4-BE49-F238E27FC236}">
              <a16:creationId xmlns:a16="http://schemas.microsoft.com/office/drawing/2014/main" id="{6FB7DE3F-F3A5-4FB2-B29C-135B14DC109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88" name="Text Box 70">
          <a:extLst>
            <a:ext uri="{FF2B5EF4-FFF2-40B4-BE49-F238E27FC236}">
              <a16:creationId xmlns:a16="http://schemas.microsoft.com/office/drawing/2014/main" id="{D1A5269C-3691-44CD-B71D-68F1C08B52D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89" name="Text Box 71">
          <a:extLst>
            <a:ext uri="{FF2B5EF4-FFF2-40B4-BE49-F238E27FC236}">
              <a16:creationId xmlns:a16="http://schemas.microsoft.com/office/drawing/2014/main" id="{27B07396-E08F-464A-BD48-1A33F63513E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90" name="Text Box 72">
          <a:extLst>
            <a:ext uri="{FF2B5EF4-FFF2-40B4-BE49-F238E27FC236}">
              <a16:creationId xmlns:a16="http://schemas.microsoft.com/office/drawing/2014/main" id="{C9EC81AD-055A-4AC2-A446-3DD47B609EB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991" name="Text Box 73">
          <a:extLst>
            <a:ext uri="{FF2B5EF4-FFF2-40B4-BE49-F238E27FC236}">
              <a16:creationId xmlns:a16="http://schemas.microsoft.com/office/drawing/2014/main" id="{CC3244F0-DE89-47C5-B44A-B48C59AB5D6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92" name="Text Box 46">
          <a:extLst>
            <a:ext uri="{FF2B5EF4-FFF2-40B4-BE49-F238E27FC236}">
              <a16:creationId xmlns:a16="http://schemas.microsoft.com/office/drawing/2014/main" id="{D8F7D589-2395-47A0-9422-2BB9094C868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93" name="Text Box 43">
          <a:extLst>
            <a:ext uri="{FF2B5EF4-FFF2-40B4-BE49-F238E27FC236}">
              <a16:creationId xmlns:a16="http://schemas.microsoft.com/office/drawing/2014/main" id="{CFEBC333-62CE-449C-AB3E-B7C4C290A0B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94" name="Text Box 46">
          <a:extLst>
            <a:ext uri="{FF2B5EF4-FFF2-40B4-BE49-F238E27FC236}">
              <a16:creationId xmlns:a16="http://schemas.microsoft.com/office/drawing/2014/main" id="{3A26D257-F443-4841-8B36-6DD0C6D8819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995" name="Text Box 43">
          <a:extLst>
            <a:ext uri="{FF2B5EF4-FFF2-40B4-BE49-F238E27FC236}">
              <a16:creationId xmlns:a16="http://schemas.microsoft.com/office/drawing/2014/main" id="{BB5F675F-6697-4C12-AA2F-411F869D2B8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996" name="Text Box 68">
          <a:extLst>
            <a:ext uri="{FF2B5EF4-FFF2-40B4-BE49-F238E27FC236}">
              <a16:creationId xmlns:a16="http://schemas.microsoft.com/office/drawing/2014/main" id="{8CABEB8E-36F0-49B5-B722-E3CAFE94550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997" name="Text Box 69">
          <a:extLst>
            <a:ext uri="{FF2B5EF4-FFF2-40B4-BE49-F238E27FC236}">
              <a16:creationId xmlns:a16="http://schemas.microsoft.com/office/drawing/2014/main" id="{C65EF713-9688-4D91-BB17-BA14276E9B0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998" name="Text Box 70">
          <a:extLst>
            <a:ext uri="{FF2B5EF4-FFF2-40B4-BE49-F238E27FC236}">
              <a16:creationId xmlns:a16="http://schemas.microsoft.com/office/drawing/2014/main" id="{43EDE5A4-5A55-4C38-887D-EDC1FFC8EF0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999" name="Text Box 71">
          <a:extLst>
            <a:ext uri="{FF2B5EF4-FFF2-40B4-BE49-F238E27FC236}">
              <a16:creationId xmlns:a16="http://schemas.microsoft.com/office/drawing/2014/main" id="{BDF8F897-0CC2-4B02-9AA7-94954269CCB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1000" name="Text Box 72">
          <a:extLst>
            <a:ext uri="{FF2B5EF4-FFF2-40B4-BE49-F238E27FC236}">
              <a16:creationId xmlns:a16="http://schemas.microsoft.com/office/drawing/2014/main" id="{9332936F-78B1-4AD9-85F0-39844FDB338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47625"/>
    <xdr:sp macro="" textlink="">
      <xdr:nvSpPr>
        <xdr:cNvPr id="1001" name="Text Box 73">
          <a:extLst>
            <a:ext uri="{FF2B5EF4-FFF2-40B4-BE49-F238E27FC236}">
              <a16:creationId xmlns:a16="http://schemas.microsoft.com/office/drawing/2014/main" id="{2EDDBA9E-348D-4E2D-B5A4-A633CBC7E23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1002" name="Text Box 46">
          <a:extLst>
            <a:ext uri="{FF2B5EF4-FFF2-40B4-BE49-F238E27FC236}">
              <a16:creationId xmlns:a16="http://schemas.microsoft.com/office/drawing/2014/main" id="{6618DD8D-2403-423B-B8D5-734562D47EB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1003" name="Text Box 43">
          <a:extLst>
            <a:ext uri="{FF2B5EF4-FFF2-40B4-BE49-F238E27FC236}">
              <a16:creationId xmlns:a16="http://schemas.microsoft.com/office/drawing/2014/main" id="{D944A520-BBA3-4279-A92E-9308D6A9DE6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1004" name="Text Box 46">
          <a:extLst>
            <a:ext uri="{FF2B5EF4-FFF2-40B4-BE49-F238E27FC236}">
              <a16:creationId xmlns:a16="http://schemas.microsoft.com/office/drawing/2014/main" id="{9D60BAAF-D370-498A-9D66-0ECF98C1F1E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1005" name="Text Box 43">
          <a:extLst>
            <a:ext uri="{FF2B5EF4-FFF2-40B4-BE49-F238E27FC236}">
              <a16:creationId xmlns:a16="http://schemas.microsoft.com/office/drawing/2014/main" id="{D0533D04-A996-48E3-9B24-722750FD67D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63</xdr:row>
      <xdr:rowOff>0</xdr:rowOff>
    </xdr:from>
    <xdr:ext cx="0" cy="171450"/>
    <xdr:sp macro="" textlink="">
      <xdr:nvSpPr>
        <xdr:cNvPr id="1006" name="Text Box 10">
          <a:extLst>
            <a:ext uri="{FF2B5EF4-FFF2-40B4-BE49-F238E27FC236}">
              <a16:creationId xmlns:a16="http://schemas.microsoft.com/office/drawing/2014/main" id="{AAC88AA1-2E5D-4330-A56D-5ABA20F98E9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63</xdr:row>
      <xdr:rowOff>0</xdr:rowOff>
    </xdr:from>
    <xdr:ext cx="0" cy="171450"/>
    <xdr:sp macro="" textlink="">
      <xdr:nvSpPr>
        <xdr:cNvPr id="1007" name="Text Box 11">
          <a:extLst>
            <a:ext uri="{FF2B5EF4-FFF2-40B4-BE49-F238E27FC236}">
              <a16:creationId xmlns:a16="http://schemas.microsoft.com/office/drawing/2014/main" id="{67AE53C3-4835-4073-9B26-D0B68C613775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71450"/>
    <xdr:sp macro="" textlink="">
      <xdr:nvSpPr>
        <xdr:cNvPr id="1008" name="Text Box 65">
          <a:extLst>
            <a:ext uri="{FF2B5EF4-FFF2-40B4-BE49-F238E27FC236}">
              <a16:creationId xmlns:a16="http://schemas.microsoft.com/office/drawing/2014/main" id="{D342A0C2-C028-4E38-8F85-6CC0E06C56C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71450"/>
    <xdr:sp macro="" textlink="">
      <xdr:nvSpPr>
        <xdr:cNvPr id="1009" name="Text Box 91">
          <a:extLst>
            <a:ext uri="{FF2B5EF4-FFF2-40B4-BE49-F238E27FC236}">
              <a16:creationId xmlns:a16="http://schemas.microsoft.com/office/drawing/2014/main" id="{06E66FDF-5E1C-456F-B0BA-8D110AE0C84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71450"/>
    <xdr:sp macro="" textlink="">
      <xdr:nvSpPr>
        <xdr:cNvPr id="1010" name="Text Box 65">
          <a:extLst>
            <a:ext uri="{FF2B5EF4-FFF2-40B4-BE49-F238E27FC236}">
              <a16:creationId xmlns:a16="http://schemas.microsoft.com/office/drawing/2014/main" id="{75CD676E-4288-4FD5-953A-B0DED0B9CCC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171450"/>
    <xdr:sp macro="" textlink="">
      <xdr:nvSpPr>
        <xdr:cNvPr id="1011" name="Text Box 91">
          <a:extLst>
            <a:ext uri="{FF2B5EF4-FFF2-40B4-BE49-F238E27FC236}">
              <a16:creationId xmlns:a16="http://schemas.microsoft.com/office/drawing/2014/main" id="{5480C949-11E9-4557-ADE3-29F57E10A71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171450"/>
    <xdr:sp macro="" textlink="">
      <xdr:nvSpPr>
        <xdr:cNvPr id="1012" name="Text Box 46">
          <a:extLst>
            <a:ext uri="{FF2B5EF4-FFF2-40B4-BE49-F238E27FC236}">
              <a16:creationId xmlns:a16="http://schemas.microsoft.com/office/drawing/2014/main" id="{BFB75835-542B-4963-9B62-417430DE9A5C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171450"/>
    <xdr:sp macro="" textlink="">
      <xdr:nvSpPr>
        <xdr:cNvPr id="1013" name="Text Box 43">
          <a:extLst>
            <a:ext uri="{FF2B5EF4-FFF2-40B4-BE49-F238E27FC236}">
              <a16:creationId xmlns:a16="http://schemas.microsoft.com/office/drawing/2014/main" id="{1264FF79-B8FE-405C-A966-8A1090259CE8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1014" name="Text Box 68">
          <a:extLst>
            <a:ext uri="{FF2B5EF4-FFF2-40B4-BE49-F238E27FC236}">
              <a16:creationId xmlns:a16="http://schemas.microsoft.com/office/drawing/2014/main" id="{C9A4F91F-F18C-498E-8747-228B616F734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1015" name="Text Box 69">
          <a:extLst>
            <a:ext uri="{FF2B5EF4-FFF2-40B4-BE49-F238E27FC236}">
              <a16:creationId xmlns:a16="http://schemas.microsoft.com/office/drawing/2014/main" id="{F9299554-9572-487C-ABAC-4C0880FE239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1016" name="Text Box 70">
          <a:extLst>
            <a:ext uri="{FF2B5EF4-FFF2-40B4-BE49-F238E27FC236}">
              <a16:creationId xmlns:a16="http://schemas.microsoft.com/office/drawing/2014/main" id="{DE39D1AD-B9FA-4761-B4D0-D4500337C0B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1017" name="Text Box 71">
          <a:extLst>
            <a:ext uri="{FF2B5EF4-FFF2-40B4-BE49-F238E27FC236}">
              <a16:creationId xmlns:a16="http://schemas.microsoft.com/office/drawing/2014/main" id="{06E647E2-EC05-4244-A6A2-0A5F7F1A8BB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1018" name="Text Box 72">
          <a:extLst>
            <a:ext uri="{FF2B5EF4-FFF2-40B4-BE49-F238E27FC236}">
              <a16:creationId xmlns:a16="http://schemas.microsoft.com/office/drawing/2014/main" id="{C66B1A13-4ABE-48A7-A820-22B0597D753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1019" name="Text Box 73">
          <a:extLst>
            <a:ext uri="{FF2B5EF4-FFF2-40B4-BE49-F238E27FC236}">
              <a16:creationId xmlns:a16="http://schemas.microsoft.com/office/drawing/2014/main" id="{FBB391ED-C08F-4905-9870-82B82B571CB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1020" name="Text Box 46">
          <a:extLst>
            <a:ext uri="{FF2B5EF4-FFF2-40B4-BE49-F238E27FC236}">
              <a16:creationId xmlns:a16="http://schemas.microsoft.com/office/drawing/2014/main" id="{E013A037-7BBA-4180-9B29-D558E779967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1021" name="Text Box 43">
          <a:extLst>
            <a:ext uri="{FF2B5EF4-FFF2-40B4-BE49-F238E27FC236}">
              <a16:creationId xmlns:a16="http://schemas.microsoft.com/office/drawing/2014/main" id="{5C084F08-FCDA-4217-AA56-3B57E4E95F7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1022" name="Text Box 46">
          <a:extLst>
            <a:ext uri="{FF2B5EF4-FFF2-40B4-BE49-F238E27FC236}">
              <a16:creationId xmlns:a16="http://schemas.microsoft.com/office/drawing/2014/main" id="{A467F5D7-6BBD-4529-8473-57E48E85BA2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1023" name="Text Box 43">
          <a:extLst>
            <a:ext uri="{FF2B5EF4-FFF2-40B4-BE49-F238E27FC236}">
              <a16:creationId xmlns:a16="http://schemas.microsoft.com/office/drawing/2014/main" id="{CBD2D570-CF95-418D-BAC0-E9DB4B7B83F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1024" name="Text Box 68">
          <a:extLst>
            <a:ext uri="{FF2B5EF4-FFF2-40B4-BE49-F238E27FC236}">
              <a16:creationId xmlns:a16="http://schemas.microsoft.com/office/drawing/2014/main" id="{C811F26A-2E9F-4671-BA96-BEFB2FDF2CB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1025" name="Text Box 69">
          <a:extLst>
            <a:ext uri="{FF2B5EF4-FFF2-40B4-BE49-F238E27FC236}">
              <a16:creationId xmlns:a16="http://schemas.microsoft.com/office/drawing/2014/main" id="{15AB0EFF-99D9-4087-95A9-43EDC73DBE4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1026" name="Text Box 70">
          <a:extLst>
            <a:ext uri="{FF2B5EF4-FFF2-40B4-BE49-F238E27FC236}">
              <a16:creationId xmlns:a16="http://schemas.microsoft.com/office/drawing/2014/main" id="{B621D658-4E60-400D-89F8-2F99E3D95C8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1027" name="Text Box 71">
          <a:extLst>
            <a:ext uri="{FF2B5EF4-FFF2-40B4-BE49-F238E27FC236}">
              <a16:creationId xmlns:a16="http://schemas.microsoft.com/office/drawing/2014/main" id="{5DF7BFC8-EBD8-469A-A7BA-18E7652E12E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1028" name="Text Box 72">
          <a:extLst>
            <a:ext uri="{FF2B5EF4-FFF2-40B4-BE49-F238E27FC236}">
              <a16:creationId xmlns:a16="http://schemas.microsoft.com/office/drawing/2014/main" id="{CB09AA7D-A216-45F4-8C51-B11E4F58FC3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66675"/>
    <xdr:sp macro="" textlink="">
      <xdr:nvSpPr>
        <xdr:cNvPr id="1029" name="Text Box 73">
          <a:extLst>
            <a:ext uri="{FF2B5EF4-FFF2-40B4-BE49-F238E27FC236}">
              <a16:creationId xmlns:a16="http://schemas.microsoft.com/office/drawing/2014/main" id="{682412B9-B3E6-488C-8720-D88548C4CDA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1030" name="Text Box 46">
          <a:extLst>
            <a:ext uri="{FF2B5EF4-FFF2-40B4-BE49-F238E27FC236}">
              <a16:creationId xmlns:a16="http://schemas.microsoft.com/office/drawing/2014/main" id="{36CD8A95-3512-4784-9312-57E72A96501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1031" name="Text Box 43">
          <a:extLst>
            <a:ext uri="{FF2B5EF4-FFF2-40B4-BE49-F238E27FC236}">
              <a16:creationId xmlns:a16="http://schemas.microsoft.com/office/drawing/2014/main" id="{2E1EBBFC-DB8D-4327-B2F8-EFA4A00267A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1032" name="Text Box 46">
          <a:extLst>
            <a:ext uri="{FF2B5EF4-FFF2-40B4-BE49-F238E27FC236}">
              <a16:creationId xmlns:a16="http://schemas.microsoft.com/office/drawing/2014/main" id="{52A6B5E0-996D-4822-92E9-D8ECA14C943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8575"/>
    <xdr:sp macro="" textlink="">
      <xdr:nvSpPr>
        <xdr:cNvPr id="1033" name="Text Box 43">
          <a:extLst>
            <a:ext uri="{FF2B5EF4-FFF2-40B4-BE49-F238E27FC236}">
              <a16:creationId xmlns:a16="http://schemas.microsoft.com/office/drawing/2014/main" id="{39B54B63-9DBC-45DE-9762-90759D14A4D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034" name="Text Box 68">
          <a:extLst>
            <a:ext uri="{FF2B5EF4-FFF2-40B4-BE49-F238E27FC236}">
              <a16:creationId xmlns:a16="http://schemas.microsoft.com/office/drawing/2014/main" id="{9C4420F1-641A-4011-98F1-79383D865C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035" name="Text Box 69">
          <a:extLst>
            <a:ext uri="{FF2B5EF4-FFF2-40B4-BE49-F238E27FC236}">
              <a16:creationId xmlns:a16="http://schemas.microsoft.com/office/drawing/2014/main" id="{476E77C2-E3EA-465E-88DA-F16FBFB1D34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036" name="Text Box 70">
          <a:extLst>
            <a:ext uri="{FF2B5EF4-FFF2-40B4-BE49-F238E27FC236}">
              <a16:creationId xmlns:a16="http://schemas.microsoft.com/office/drawing/2014/main" id="{41AE730B-3B6F-4BCB-95DD-80F4C1B128B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037" name="Text Box 71">
          <a:extLst>
            <a:ext uri="{FF2B5EF4-FFF2-40B4-BE49-F238E27FC236}">
              <a16:creationId xmlns:a16="http://schemas.microsoft.com/office/drawing/2014/main" id="{37474CB7-A99E-4A90-B046-89D2033DA61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038" name="Text Box 72">
          <a:extLst>
            <a:ext uri="{FF2B5EF4-FFF2-40B4-BE49-F238E27FC236}">
              <a16:creationId xmlns:a16="http://schemas.microsoft.com/office/drawing/2014/main" id="{D7549471-CA65-40F2-BBCC-5FA757E240F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039" name="Text Box 73">
          <a:extLst>
            <a:ext uri="{FF2B5EF4-FFF2-40B4-BE49-F238E27FC236}">
              <a16:creationId xmlns:a16="http://schemas.microsoft.com/office/drawing/2014/main" id="{11C78155-4F2A-4342-A266-862D6ACF193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040" name="Text Box 46">
          <a:extLst>
            <a:ext uri="{FF2B5EF4-FFF2-40B4-BE49-F238E27FC236}">
              <a16:creationId xmlns:a16="http://schemas.microsoft.com/office/drawing/2014/main" id="{A4309BE0-D5FC-467A-B6A5-069E834B51E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041" name="Text Box 43">
          <a:extLst>
            <a:ext uri="{FF2B5EF4-FFF2-40B4-BE49-F238E27FC236}">
              <a16:creationId xmlns:a16="http://schemas.microsoft.com/office/drawing/2014/main" id="{C74B9B8E-5636-4C2C-BEFB-F772A0D6347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042" name="Text Box 46">
          <a:extLst>
            <a:ext uri="{FF2B5EF4-FFF2-40B4-BE49-F238E27FC236}">
              <a16:creationId xmlns:a16="http://schemas.microsoft.com/office/drawing/2014/main" id="{1D952070-AA90-47F3-B876-C24B17793AA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043" name="Text Box 43">
          <a:extLst>
            <a:ext uri="{FF2B5EF4-FFF2-40B4-BE49-F238E27FC236}">
              <a16:creationId xmlns:a16="http://schemas.microsoft.com/office/drawing/2014/main" id="{48498457-F4C7-4886-8B35-936E8D5D34D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1044" name="Text Box 65">
          <a:extLst>
            <a:ext uri="{FF2B5EF4-FFF2-40B4-BE49-F238E27FC236}">
              <a16:creationId xmlns:a16="http://schemas.microsoft.com/office/drawing/2014/main" id="{D2144350-7ECA-4C52-AD2C-8F27946200B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1045" name="Text Box 91">
          <a:extLst>
            <a:ext uri="{FF2B5EF4-FFF2-40B4-BE49-F238E27FC236}">
              <a16:creationId xmlns:a16="http://schemas.microsoft.com/office/drawing/2014/main" id="{64D801F0-B6B8-4D6D-A62B-EBA9F0755C6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1046" name="Text Box 65">
          <a:extLst>
            <a:ext uri="{FF2B5EF4-FFF2-40B4-BE49-F238E27FC236}">
              <a16:creationId xmlns:a16="http://schemas.microsoft.com/office/drawing/2014/main" id="{4CC2CACE-79EC-4157-9AA0-112B77B9B3E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1047" name="Text Box 91">
          <a:extLst>
            <a:ext uri="{FF2B5EF4-FFF2-40B4-BE49-F238E27FC236}">
              <a16:creationId xmlns:a16="http://schemas.microsoft.com/office/drawing/2014/main" id="{18632086-48A0-4129-B10C-7E66B22C56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48" name="Text Box 68">
          <a:extLst>
            <a:ext uri="{FF2B5EF4-FFF2-40B4-BE49-F238E27FC236}">
              <a16:creationId xmlns:a16="http://schemas.microsoft.com/office/drawing/2014/main" id="{910D8CC1-B0FB-4B88-BA77-33838FD9576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49" name="Text Box 69">
          <a:extLst>
            <a:ext uri="{FF2B5EF4-FFF2-40B4-BE49-F238E27FC236}">
              <a16:creationId xmlns:a16="http://schemas.microsoft.com/office/drawing/2014/main" id="{A65423E9-4161-44C1-BC46-1170403895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50" name="Text Box 70">
          <a:extLst>
            <a:ext uri="{FF2B5EF4-FFF2-40B4-BE49-F238E27FC236}">
              <a16:creationId xmlns:a16="http://schemas.microsoft.com/office/drawing/2014/main" id="{7D2D876D-1F31-4958-BF95-68923016AB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51" name="Text Box 71">
          <a:extLst>
            <a:ext uri="{FF2B5EF4-FFF2-40B4-BE49-F238E27FC236}">
              <a16:creationId xmlns:a16="http://schemas.microsoft.com/office/drawing/2014/main" id="{CBA02DAA-BF6C-41AA-9FFA-9F0F8D6A52A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52" name="Text Box 72">
          <a:extLst>
            <a:ext uri="{FF2B5EF4-FFF2-40B4-BE49-F238E27FC236}">
              <a16:creationId xmlns:a16="http://schemas.microsoft.com/office/drawing/2014/main" id="{A32004D4-3C95-487B-80C2-8037ED624FF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53" name="Text Box 73">
          <a:extLst>
            <a:ext uri="{FF2B5EF4-FFF2-40B4-BE49-F238E27FC236}">
              <a16:creationId xmlns:a16="http://schemas.microsoft.com/office/drawing/2014/main" id="{DF0DDE89-E2F2-4442-8EA7-A4489978A3D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054" name="Text Box 46">
          <a:extLst>
            <a:ext uri="{FF2B5EF4-FFF2-40B4-BE49-F238E27FC236}">
              <a16:creationId xmlns:a16="http://schemas.microsoft.com/office/drawing/2014/main" id="{CC9DFC4B-1900-4CB3-B17E-790AF5D7A44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055" name="Text Box 43">
          <a:extLst>
            <a:ext uri="{FF2B5EF4-FFF2-40B4-BE49-F238E27FC236}">
              <a16:creationId xmlns:a16="http://schemas.microsoft.com/office/drawing/2014/main" id="{3C413FC5-B0AB-47D9-BECD-6C79D395FE1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056" name="Text Box 46">
          <a:extLst>
            <a:ext uri="{FF2B5EF4-FFF2-40B4-BE49-F238E27FC236}">
              <a16:creationId xmlns:a16="http://schemas.microsoft.com/office/drawing/2014/main" id="{E72218D0-75E1-40D1-BA01-0F39F5DBD9A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057" name="Text Box 43">
          <a:extLst>
            <a:ext uri="{FF2B5EF4-FFF2-40B4-BE49-F238E27FC236}">
              <a16:creationId xmlns:a16="http://schemas.microsoft.com/office/drawing/2014/main" id="{09226B71-D0A6-4686-B729-B8634250DCD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58" name="Text Box 68">
          <a:extLst>
            <a:ext uri="{FF2B5EF4-FFF2-40B4-BE49-F238E27FC236}">
              <a16:creationId xmlns:a16="http://schemas.microsoft.com/office/drawing/2014/main" id="{C6870C7B-C2A9-4A2C-BFE9-BB1DE19E591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59" name="Text Box 69">
          <a:extLst>
            <a:ext uri="{FF2B5EF4-FFF2-40B4-BE49-F238E27FC236}">
              <a16:creationId xmlns:a16="http://schemas.microsoft.com/office/drawing/2014/main" id="{C77961FB-4F94-4655-808A-18357BFD0F6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60" name="Text Box 70">
          <a:extLst>
            <a:ext uri="{FF2B5EF4-FFF2-40B4-BE49-F238E27FC236}">
              <a16:creationId xmlns:a16="http://schemas.microsoft.com/office/drawing/2014/main" id="{C614BD71-5F82-4CA7-9E08-2B63347A4F0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61" name="Text Box 71">
          <a:extLst>
            <a:ext uri="{FF2B5EF4-FFF2-40B4-BE49-F238E27FC236}">
              <a16:creationId xmlns:a16="http://schemas.microsoft.com/office/drawing/2014/main" id="{5C37E914-1B68-4C92-A92B-BE79EBF02DC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62" name="Text Box 72">
          <a:extLst>
            <a:ext uri="{FF2B5EF4-FFF2-40B4-BE49-F238E27FC236}">
              <a16:creationId xmlns:a16="http://schemas.microsoft.com/office/drawing/2014/main" id="{5D6A8F2C-B7DB-409E-A428-035F81DDB3B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63" name="Text Box 73">
          <a:extLst>
            <a:ext uri="{FF2B5EF4-FFF2-40B4-BE49-F238E27FC236}">
              <a16:creationId xmlns:a16="http://schemas.microsoft.com/office/drawing/2014/main" id="{BF1A95E5-F584-4398-B128-54CBAAA4D60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064" name="Text Box 46">
          <a:extLst>
            <a:ext uri="{FF2B5EF4-FFF2-40B4-BE49-F238E27FC236}">
              <a16:creationId xmlns:a16="http://schemas.microsoft.com/office/drawing/2014/main" id="{13FAD7E0-A324-402C-B760-20B58EC0E60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065" name="Text Box 43">
          <a:extLst>
            <a:ext uri="{FF2B5EF4-FFF2-40B4-BE49-F238E27FC236}">
              <a16:creationId xmlns:a16="http://schemas.microsoft.com/office/drawing/2014/main" id="{1B1BA465-7106-4D04-8E5D-9C0DA9F765B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066" name="Text Box 46">
          <a:extLst>
            <a:ext uri="{FF2B5EF4-FFF2-40B4-BE49-F238E27FC236}">
              <a16:creationId xmlns:a16="http://schemas.microsoft.com/office/drawing/2014/main" id="{3CC93E1E-EB96-4B97-B327-4016874E0CF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067" name="Text Box 43">
          <a:extLst>
            <a:ext uri="{FF2B5EF4-FFF2-40B4-BE49-F238E27FC236}">
              <a16:creationId xmlns:a16="http://schemas.microsoft.com/office/drawing/2014/main" id="{C4D40747-8681-422C-ACAC-4E1814365C2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068" name="Text Box 68">
          <a:extLst>
            <a:ext uri="{FF2B5EF4-FFF2-40B4-BE49-F238E27FC236}">
              <a16:creationId xmlns:a16="http://schemas.microsoft.com/office/drawing/2014/main" id="{3A65B64D-FBA3-4D34-B3B4-963F1FC7755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069" name="Text Box 69">
          <a:extLst>
            <a:ext uri="{FF2B5EF4-FFF2-40B4-BE49-F238E27FC236}">
              <a16:creationId xmlns:a16="http://schemas.microsoft.com/office/drawing/2014/main" id="{1FEC4170-80B5-4D9A-A3D8-BDA4B193B9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070" name="Text Box 70">
          <a:extLst>
            <a:ext uri="{FF2B5EF4-FFF2-40B4-BE49-F238E27FC236}">
              <a16:creationId xmlns:a16="http://schemas.microsoft.com/office/drawing/2014/main" id="{05112482-74F9-46B1-9E7B-6B42A04549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071" name="Text Box 71">
          <a:extLst>
            <a:ext uri="{FF2B5EF4-FFF2-40B4-BE49-F238E27FC236}">
              <a16:creationId xmlns:a16="http://schemas.microsoft.com/office/drawing/2014/main" id="{FAF54F81-0A9E-44B0-A55E-0E712663C1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072" name="Text Box 72">
          <a:extLst>
            <a:ext uri="{FF2B5EF4-FFF2-40B4-BE49-F238E27FC236}">
              <a16:creationId xmlns:a16="http://schemas.microsoft.com/office/drawing/2014/main" id="{53C898CE-E7FA-4FCA-935D-41E7D1F1845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073" name="Text Box 73">
          <a:extLst>
            <a:ext uri="{FF2B5EF4-FFF2-40B4-BE49-F238E27FC236}">
              <a16:creationId xmlns:a16="http://schemas.microsoft.com/office/drawing/2014/main" id="{E797EA4B-E454-437F-AAD1-19B2FEB345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074" name="Text Box 46">
          <a:extLst>
            <a:ext uri="{FF2B5EF4-FFF2-40B4-BE49-F238E27FC236}">
              <a16:creationId xmlns:a16="http://schemas.microsoft.com/office/drawing/2014/main" id="{11A56492-1E91-4D03-A362-625BC890988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075" name="Text Box 43">
          <a:extLst>
            <a:ext uri="{FF2B5EF4-FFF2-40B4-BE49-F238E27FC236}">
              <a16:creationId xmlns:a16="http://schemas.microsoft.com/office/drawing/2014/main" id="{518A3779-0F42-4D20-A7B7-B2671300F24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076" name="Text Box 46">
          <a:extLst>
            <a:ext uri="{FF2B5EF4-FFF2-40B4-BE49-F238E27FC236}">
              <a16:creationId xmlns:a16="http://schemas.microsoft.com/office/drawing/2014/main" id="{D2596AFE-1286-449F-BA61-A23E2EA2080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077" name="Text Box 43">
          <a:extLst>
            <a:ext uri="{FF2B5EF4-FFF2-40B4-BE49-F238E27FC236}">
              <a16:creationId xmlns:a16="http://schemas.microsoft.com/office/drawing/2014/main" id="{7B34CF53-C3D6-48E6-A683-3E021935BD6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1078" name="Text Box 65">
          <a:extLst>
            <a:ext uri="{FF2B5EF4-FFF2-40B4-BE49-F238E27FC236}">
              <a16:creationId xmlns:a16="http://schemas.microsoft.com/office/drawing/2014/main" id="{3F487EC1-0EE8-466F-B03E-924C0D91097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1079" name="Text Box 91">
          <a:extLst>
            <a:ext uri="{FF2B5EF4-FFF2-40B4-BE49-F238E27FC236}">
              <a16:creationId xmlns:a16="http://schemas.microsoft.com/office/drawing/2014/main" id="{719584E4-DDD2-4008-8DC1-507767C8876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1080" name="Text Box 65">
          <a:extLst>
            <a:ext uri="{FF2B5EF4-FFF2-40B4-BE49-F238E27FC236}">
              <a16:creationId xmlns:a16="http://schemas.microsoft.com/office/drawing/2014/main" id="{B5B0030B-82FF-43B6-83E5-0FE5CE8159A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1081" name="Text Box 91">
          <a:extLst>
            <a:ext uri="{FF2B5EF4-FFF2-40B4-BE49-F238E27FC236}">
              <a16:creationId xmlns:a16="http://schemas.microsoft.com/office/drawing/2014/main" id="{0E952503-9828-4652-92BE-1FB50441B93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82" name="Text Box 68">
          <a:extLst>
            <a:ext uri="{FF2B5EF4-FFF2-40B4-BE49-F238E27FC236}">
              <a16:creationId xmlns:a16="http://schemas.microsoft.com/office/drawing/2014/main" id="{D12E1CA9-76C4-452B-9EA2-5A8D614D658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83" name="Text Box 69">
          <a:extLst>
            <a:ext uri="{FF2B5EF4-FFF2-40B4-BE49-F238E27FC236}">
              <a16:creationId xmlns:a16="http://schemas.microsoft.com/office/drawing/2014/main" id="{2F78F704-4A14-4E8D-973C-AF441B2C6C3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84" name="Text Box 70">
          <a:extLst>
            <a:ext uri="{FF2B5EF4-FFF2-40B4-BE49-F238E27FC236}">
              <a16:creationId xmlns:a16="http://schemas.microsoft.com/office/drawing/2014/main" id="{D1173597-5F33-40B3-92E9-ACA8C7BEF44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85" name="Text Box 71">
          <a:extLst>
            <a:ext uri="{FF2B5EF4-FFF2-40B4-BE49-F238E27FC236}">
              <a16:creationId xmlns:a16="http://schemas.microsoft.com/office/drawing/2014/main" id="{0A3EA612-7948-4016-8EDA-0192F7A5E3F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86" name="Text Box 72">
          <a:extLst>
            <a:ext uri="{FF2B5EF4-FFF2-40B4-BE49-F238E27FC236}">
              <a16:creationId xmlns:a16="http://schemas.microsoft.com/office/drawing/2014/main" id="{2CBF9967-ECAF-4170-9940-58944B78366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87" name="Text Box 73">
          <a:extLst>
            <a:ext uri="{FF2B5EF4-FFF2-40B4-BE49-F238E27FC236}">
              <a16:creationId xmlns:a16="http://schemas.microsoft.com/office/drawing/2014/main" id="{1CFA394D-82F6-4874-BE57-733EACFFC5D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088" name="Text Box 46">
          <a:extLst>
            <a:ext uri="{FF2B5EF4-FFF2-40B4-BE49-F238E27FC236}">
              <a16:creationId xmlns:a16="http://schemas.microsoft.com/office/drawing/2014/main" id="{F20E870C-6752-45F3-B272-21BB544F61D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089" name="Text Box 43">
          <a:extLst>
            <a:ext uri="{FF2B5EF4-FFF2-40B4-BE49-F238E27FC236}">
              <a16:creationId xmlns:a16="http://schemas.microsoft.com/office/drawing/2014/main" id="{D3457C4A-E831-47DC-B76E-78AF6A442EF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090" name="Text Box 46">
          <a:extLst>
            <a:ext uri="{FF2B5EF4-FFF2-40B4-BE49-F238E27FC236}">
              <a16:creationId xmlns:a16="http://schemas.microsoft.com/office/drawing/2014/main" id="{EBE825C5-F416-4A96-A19A-176628A765A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091" name="Text Box 43">
          <a:extLst>
            <a:ext uri="{FF2B5EF4-FFF2-40B4-BE49-F238E27FC236}">
              <a16:creationId xmlns:a16="http://schemas.microsoft.com/office/drawing/2014/main" id="{E8AC3E29-80D6-4BF8-8D8D-9EC71E69BD0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92" name="Text Box 68">
          <a:extLst>
            <a:ext uri="{FF2B5EF4-FFF2-40B4-BE49-F238E27FC236}">
              <a16:creationId xmlns:a16="http://schemas.microsoft.com/office/drawing/2014/main" id="{0146BD4E-376A-4F5E-BEC3-99B3121B829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93" name="Text Box 69">
          <a:extLst>
            <a:ext uri="{FF2B5EF4-FFF2-40B4-BE49-F238E27FC236}">
              <a16:creationId xmlns:a16="http://schemas.microsoft.com/office/drawing/2014/main" id="{BAF7BE9F-2927-47B6-A28E-50174E9D88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94" name="Text Box 70">
          <a:extLst>
            <a:ext uri="{FF2B5EF4-FFF2-40B4-BE49-F238E27FC236}">
              <a16:creationId xmlns:a16="http://schemas.microsoft.com/office/drawing/2014/main" id="{DFFA7B44-5613-4415-8B76-21232145FC4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95" name="Text Box 71">
          <a:extLst>
            <a:ext uri="{FF2B5EF4-FFF2-40B4-BE49-F238E27FC236}">
              <a16:creationId xmlns:a16="http://schemas.microsoft.com/office/drawing/2014/main" id="{A2BF0FC2-60D7-475B-85FD-3D0AB5AF33C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96" name="Text Box 72">
          <a:extLst>
            <a:ext uri="{FF2B5EF4-FFF2-40B4-BE49-F238E27FC236}">
              <a16:creationId xmlns:a16="http://schemas.microsoft.com/office/drawing/2014/main" id="{89F5D165-F446-46FB-B1DE-CB4043B2630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097" name="Text Box 73">
          <a:extLst>
            <a:ext uri="{FF2B5EF4-FFF2-40B4-BE49-F238E27FC236}">
              <a16:creationId xmlns:a16="http://schemas.microsoft.com/office/drawing/2014/main" id="{03F7C4C7-1364-4C4D-A7A2-BE6CAD397C4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098" name="Text Box 46">
          <a:extLst>
            <a:ext uri="{FF2B5EF4-FFF2-40B4-BE49-F238E27FC236}">
              <a16:creationId xmlns:a16="http://schemas.microsoft.com/office/drawing/2014/main" id="{0EA9FE16-3397-474B-B69C-A73DFE8886B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099" name="Text Box 43">
          <a:extLst>
            <a:ext uri="{FF2B5EF4-FFF2-40B4-BE49-F238E27FC236}">
              <a16:creationId xmlns:a16="http://schemas.microsoft.com/office/drawing/2014/main" id="{A34B173E-1C44-42FC-931C-CADA9A01451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00" name="Text Box 46">
          <a:extLst>
            <a:ext uri="{FF2B5EF4-FFF2-40B4-BE49-F238E27FC236}">
              <a16:creationId xmlns:a16="http://schemas.microsoft.com/office/drawing/2014/main" id="{4EB33602-3664-418E-9F86-123A67E8155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01" name="Text Box 43">
          <a:extLst>
            <a:ext uri="{FF2B5EF4-FFF2-40B4-BE49-F238E27FC236}">
              <a16:creationId xmlns:a16="http://schemas.microsoft.com/office/drawing/2014/main" id="{ADE53343-CDC3-4B2A-A990-B173A471D47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102" name="Text Box 68">
          <a:extLst>
            <a:ext uri="{FF2B5EF4-FFF2-40B4-BE49-F238E27FC236}">
              <a16:creationId xmlns:a16="http://schemas.microsoft.com/office/drawing/2014/main" id="{13EC25D3-64FA-47A2-AB02-48205D552F9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103" name="Text Box 69">
          <a:extLst>
            <a:ext uri="{FF2B5EF4-FFF2-40B4-BE49-F238E27FC236}">
              <a16:creationId xmlns:a16="http://schemas.microsoft.com/office/drawing/2014/main" id="{B5E1C9B0-FD86-4E03-9511-7A0FBF0B275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104" name="Text Box 70">
          <a:extLst>
            <a:ext uri="{FF2B5EF4-FFF2-40B4-BE49-F238E27FC236}">
              <a16:creationId xmlns:a16="http://schemas.microsoft.com/office/drawing/2014/main" id="{88C9ED00-C6DC-40D0-9892-5BC2D673E7E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105" name="Text Box 71">
          <a:extLst>
            <a:ext uri="{FF2B5EF4-FFF2-40B4-BE49-F238E27FC236}">
              <a16:creationId xmlns:a16="http://schemas.microsoft.com/office/drawing/2014/main" id="{5E2CE62E-401B-4407-87FD-E0C94CBB7D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106" name="Text Box 72">
          <a:extLst>
            <a:ext uri="{FF2B5EF4-FFF2-40B4-BE49-F238E27FC236}">
              <a16:creationId xmlns:a16="http://schemas.microsoft.com/office/drawing/2014/main" id="{0ECD3F9E-D976-4901-956D-5592B8946F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107" name="Text Box 73">
          <a:extLst>
            <a:ext uri="{FF2B5EF4-FFF2-40B4-BE49-F238E27FC236}">
              <a16:creationId xmlns:a16="http://schemas.microsoft.com/office/drawing/2014/main" id="{EB0F31A2-5704-40AE-897F-DBC253D403F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08" name="Text Box 46">
          <a:extLst>
            <a:ext uri="{FF2B5EF4-FFF2-40B4-BE49-F238E27FC236}">
              <a16:creationId xmlns:a16="http://schemas.microsoft.com/office/drawing/2014/main" id="{C1C77F9A-9F22-40D1-98AA-B3CD99047D0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09" name="Text Box 43">
          <a:extLst>
            <a:ext uri="{FF2B5EF4-FFF2-40B4-BE49-F238E27FC236}">
              <a16:creationId xmlns:a16="http://schemas.microsoft.com/office/drawing/2014/main" id="{858909A8-2C2C-42EA-A7E0-6C501F59C69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10" name="Text Box 46">
          <a:extLst>
            <a:ext uri="{FF2B5EF4-FFF2-40B4-BE49-F238E27FC236}">
              <a16:creationId xmlns:a16="http://schemas.microsoft.com/office/drawing/2014/main" id="{0FD1DDCF-E1C3-4793-A393-EE60D6CFBC7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11" name="Text Box 43">
          <a:extLst>
            <a:ext uri="{FF2B5EF4-FFF2-40B4-BE49-F238E27FC236}">
              <a16:creationId xmlns:a16="http://schemas.microsoft.com/office/drawing/2014/main" id="{5B9638B6-D9A2-476C-A406-21A76F86EA4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1112" name="Text Box 65">
          <a:extLst>
            <a:ext uri="{FF2B5EF4-FFF2-40B4-BE49-F238E27FC236}">
              <a16:creationId xmlns:a16="http://schemas.microsoft.com/office/drawing/2014/main" id="{AADEF2F9-CC8A-4A94-9607-DE31373788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1113" name="Text Box 91">
          <a:extLst>
            <a:ext uri="{FF2B5EF4-FFF2-40B4-BE49-F238E27FC236}">
              <a16:creationId xmlns:a16="http://schemas.microsoft.com/office/drawing/2014/main" id="{ECD1B7C1-10C0-446B-867C-2B14C40B136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1114" name="Text Box 65">
          <a:extLst>
            <a:ext uri="{FF2B5EF4-FFF2-40B4-BE49-F238E27FC236}">
              <a16:creationId xmlns:a16="http://schemas.microsoft.com/office/drawing/2014/main" id="{2F881B7D-1284-4FEA-9C61-98190560EE8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1115" name="Text Box 91">
          <a:extLst>
            <a:ext uri="{FF2B5EF4-FFF2-40B4-BE49-F238E27FC236}">
              <a16:creationId xmlns:a16="http://schemas.microsoft.com/office/drawing/2014/main" id="{9C850F6F-7C4D-487A-AF78-2C704867265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16" name="Text Box 68">
          <a:extLst>
            <a:ext uri="{FF2B5EF4-FFF2-40B4-BE49-F238E27FC236}">
              <a16:creationId xmlns:a16="http://schemas.microsoft.com/office/drawing/2014/main" id="{10D7AE83-6EB2-45A6-B54C-93C6432E77B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17" name="Text Box 69">
          <a:extLst>
            <a:ext uri="{FF2B5EF4-FFF2-40B4-BE49-F238E27FC236}">
              <a16:creationId xmlns:a16="http://schemas.microsoft.com/office/drawing/2014/main" id="{510A7D6A-A7B4-4D2A-996D-3E02CB4A5EA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18" name="Text Box 70">
          <a:extLst>
            <a:ext uri="{FF2B5EF4-FFF2-40B4-BE49-F238E27FC236}">
              <a16:creationId xmlns:a16="http://schemas.microsoft.com/office/drawing/2014/main" id="{2E51AFF0-5C35-4E46-93FD-E3236E96E4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19" name="Text Box 71">
          <a:extLst>
            <a:ext uri="{FF2B5EF4-FFF2-40B4-BE49-F238E27FC236}">
              <a16:creationId xmlns:a16="http://schemas.microsoft.com/office/drawing/2014/main" id="{A450CB0A-F855-4A28-966E-D1CDA774D04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20" name="Text Box 72">
          <a:extLst>
            <a:ext uri="{FF2B5EF4-FFF2-40B4-BE49-F238E27FC236}">
              <a16:creationId xmlns:a16="http://schemas.microsoft.com/office/drawing/2014/main" id="{6257799E-015F-47AF-85EA-49CCB64C70C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21" name="Text Box 73">
          <a:extLst>
            <a:ext uri="{FF2B5EF4-FFF2-40B4-BE49-F238E27FC236}">
              <a16:creationId xmlns:a16="http://schemas.microsoft.com/office/drawing/2014/main" id="{2D18BE98-E385-4C88-82AB-FE590667217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22" name="Text Box 46">
          <a:extLst>
            <a:ext uri="{FF2B5EF4-FFF2-40B4-BE49-F238E27FC236}">
              <a16:creationId xmlns:a16="http://schemas.microsoft.com/office/drawing/2014/main" id="{1747FF70-99AF-4F8F-AF28-35D4EB0A05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23" name="Text Box 43">
          <a:extLst>
            <a:ext uri="{FF2B5EF4-FFF2-40B4-BE49-F238E27FC236}">
              <a16:creationId xmlns:a16="http://schemas.microsoft.com/office/drawing/2014/main" id="{DB6D93DB-8409-4D96-B529-CB7965B924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24" name="Text Box 46">
          <a:extLst>
            <a:ext uri="{FF2B5EF4-FFF2-40B4-BE49-F238E27FC236}">
              <a16:creationId xmlns:a16="http://schemas.microsoft.com/office/drawing/2014/main" id="{09D31DE0-FA89-48C0-812D-9723E3CF0DD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25" name="Text Box 43">
          <a:extLst>
            <a:ext uri="{FF2B5EF4-FFF2-40B4-BE49-F238E27FC236}">
              <a16:creationId xmlns:a16="http://schemas.microsoft.com/office/drawing/2014/main" id="{264C2AAE-C39C-486A-997F-C220C518B8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26" name="Text Box 68">
          <a:extLst>
            <a:ext uri="{FF2B5EF4-FFF2-40B4-BE49-F238E27FC236}">
              <a16:creationId xmlns:a16="http://schemas.microsoft.com/office/drawing/2014/main" id="{1CCAB45C-A5C7-4956-8C97-2EA6649EF95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27" name="Text Box 69">
          <a:extLst>
            <a:ext uri="{FF2B5EF4-FFF2-40B4-BE49-F238E27FC236}">
              <a16:creationId xmlns:a16="http://schemas.microsoft.com/office/drawing/2014/main" id="{A0BBEA48-0549-4B31-8DDE-5C8C966FDDA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28" name="Text Box 70">
          <a:extLst>
            <a:ext uri="{FF2B5EF4-FFF2-40B4-BE49-F238E27FC236}">
              <a16:creationId xmlns:a16="http://schemas.microsoft.com/office/drawing/2014/main" id="{1C16D7A4-BFB6-4B82-9950-E3F35C4E289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29" name="Text Box 71">
          <a:extLst>
            <a:ext uri="{FF2B5EF4-FFF2-40B4-BE49-F238E27FC236}">
              <a16:creationId xmlns:a16="http://schemas.microsoft.com/office/drawing/2014/main" id="{7E52BAC8-B5E0-4E52-8199-5D6C3F3BB7B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30" name="Text Box 72">
          <a:extLst>
            <a:ext uri="{FF2B5EF4-FFF2-40B4-BE49-F238E27FC236}">
              <a16:creationId xmlns:a16="http://schemas.microsoft.com/office/drawing/2014/main" id="{F1E1D4A4-A724-475C-A8B3-DB6B114040F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31" name="Text Box 73">
          <a:extLst>
            <a:ext uri="{FF2B5EF4-FFF2-40B4-BE49-F238E27FC236}">
              <a16:creationId xmlns:a16="http://schemas.microsoft.com/office/drawing/2014/main" id="{37C05D39-6C10-453F-BEF8-CAA17934101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E50F843A-4117-4C2C-9C92-292D95AC520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33" name="Text Box 43">
          <a:extLst>
            <a:ext uri="{FF2B5EF4-FFF2-40B4-BE49-F238E27FC236}">
              <a16:creationId xmlns:a16="http://schemas.microsoft.com/office/drawing/2014/main" id="{94BBA13C-67A8-4105-8B46-755004209F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34" name="Text Box 46">
          <a:extLst>
            <a:ext uri="{FF2B5EF4-FFF2-40B4-BE49-F238E27FC236}">
              <a16:creationId xmlns:a16="http://schemas.microsoft.com/office/drawing/2014/main" id="{CCC42274-6D29-4E14-8A2A-CA2A3376CA1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35" name="Text Box 43">
          <a:extLst>
            <a:ext uri="{FF2B5EF4-FFF2-40B4-BE49-F238E27FC236}">
              <a16:creationId xmlns:a16="http://schemas.microsoft.com/office/drawing/2014/main" id="{8FA4310A-15D0-4844-87D6-FADDFE9CCBA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136" name="Text Box 68">
          <a:extLst>
            <a:ext uri="{FF2B5EF4-FFF2-40B4-BE49-F238E27FC236}">
              <a16:creationId xmlns:a16="http://schemas.microsoft.com/office/drawing/2014/main" id="{55EDB976-AD03-4B60-82C7-7CD4754AE4F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137" name="Text Box 69">
          <a:extLst>
            <a:ext uri="{FF2B5EF4-FFF2-40B4-BE49-F238E27FC236}">
              <a16:creationId xmlns:a16="http://schemas.microsoft.com/office/drawing/2014/main" id="{25B06716-8954-4448-ACCB-1D0854AC520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138" name="Text Box 70">
          <a:extLst>
            <a:ext uri="{FF2B5EF4-FFF2-40B4-BE49-F238E27FC236}">
              <a16:creationId xmlns:a16="http://schemas.microsoft.com/office/drawing/2014/main" id="{55B60F3E-4671-4FB0-AC3C-25BB530833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139" name="Text Box 71">
          <a:extLst>
            <a:ext uri="{FF2B5EF4-FFF2-40B4-BE49-F238E27FC236}">
              <a16:creationId xmlns:a16="http://schemas.microsoft.com/office/drawing/2014/main" id="{D0F628F7-D9C1-4DC4-9429-0C6233C5C87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140" name="Text Box 72">
          <a:extLst>
            <a:ext uri="{FF2B5EF4-FFF2-40B4-BE49-F238E27FC236}">
              <a16:creationId xmlns:a16="http://schemas.microsoft.com/office/drawing/2014/main" id="{E6A48BF7-B036-4A75-BFF7-78E8CC08CB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141" name="Text Box 73">
          <a:extLst>
            <a:ext uri="{FF2B5EF4-FFF2-40B4-BE49-F238E27FC236}">
              <a16:creationId xmlns:a16="http://schemas.microsoft.com/office/drawing/2014/main" id="{69B38373-61D0-40A3-B4F4-B8330EEC369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42" name="Text Box 46">
          <a:extLst>
            <a:ext uri="{FF2B5EF4-FFF2-40B4-BE49-F238E27FC236}">
              <a16:creationId xmlns:a16="http://schemas.microsoft.com/office/drawing/2014/main" id="{2F6FE025-4019-4BE7-851B-3BD9603E484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43" name="Text Box 43">
          <a:extLst>
            <a:ext uri="{FF2B5EF4-FFF2-40B4-BE49-F238E27FC236}">
              <a16:creationId xmlns:a16="http://schemas.microsoft.com/office/drawing/2014/main" id="{93942D77-25DD-4DB4-AE04-54FF6CB7E8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44" name="Text Box 46">
          <a:extLst>
            <a:ext uri="{FF2B5EF4-FFF2-40B4-BE49-F238E27FC236}">
              <a16:creationId xmlns:a16="http://schemas.microsoft.com/office/drawing/2014/main" id="{824EBD3C-33C1-40C4-BB86-FE6C8F8DC85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45" name="Text Box 43">
          <a:extLst>
            <a:ext uri="{FF2B5EF4-FFF2-40B4-BE49-F238E27FC236}">
              <a16:creationId xmlns:a16="http://schemas.microsoft.com/office/drawing/2014/main" id="{915E2713-9226-4543-B96D-5EFA88261D4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1146" name="Text Box 65">
          <a:extLst>
            <a:ext uri="{FF2B5EF4-FFF2-40B4-BE49-F238E27FC236}">
              <a16:creationId xmlns:a16="http://schemas.microsoft.com/office/drawing/2014/main" id="{12CB2A08-CDCD-4C91-98D3-14F68F083C6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1147" name="Text Box 91">
          <a:extLst>
            <a:ext uri="{FF2B5EF4-FFF2-40B4-BE49-F238E27FC236}">
              <a16:creationId xmlns:a16="http://schemas.microsoft.com/office/drawing/2014/main" id="{C3FA749F-5ECE-43B8-A027-8768439AEED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1148" name="Text Box 65">
          <a:extLst>
            <a:ext uri="{FF2B5EF4-FFF2-40B4-BE49-F238E27FC236}">
              <a16:creationId xmlns:a16="http://schemas.microsoft.com/office/drawing/2014/main" id="{220AAED9-8D9A-43F5-A857-EF9C25F0246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1149" name="Text Box 91">
          <a:extLst>
            <a:ext uri="{FF2B5EF4-FFF2-40B4-BE49-F238E27FC236}">
              <a16:creationId xmlns:a16="http://schemas.microsoft.com/office/drawing/2014/main" id="{84515802-C422-47EF-A4F1-05AB2F37F08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50" name="Text Box 68">
          <a:extLst>
            <a:ext uri="{FF2B5EF4-FFF2-40B4-BE49-F238E27FC236}">
              <a16:creationId xmlns:a16="http://schemas.microsoft.com/office/drawing/2014/main" id="{7E6C74F9-D226-4C69-841F-FC28795547B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51" name="Text Box 69">
          <a:extLst>
            <a:ext uri="{FF2B5EF4-FFF2-40B4-BE49-F238E27FC236}">
              <a16:creationId xmlns:a16="http://schemas.microsoft.com/office/drawing/2014/main" id="{084BB71D-E3DE-4C8F-B9C8-D38BDF3240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52" name="Text Box 70">
          <a:extLst>
            <a:ext uri="{FF2B5EF4-FFF2-40B4-BE49-F238E27FC236}">
              <a16:creationId xmlns:a16="http://schemas.microsoft.com/office/drawing/2014/main" id="{6B56FE78-4AF5-42AB-BBA6-131235EE532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53" name="Text Box 71">
          <a:extLst>
            <a:ext uri="{FF2B5EF4-FFF2-40B4-BE49-F238E27FC236}">
              <a16:creationId xmlns:a16="http://schemas.microsoft.com/office/drawing/2014/main" id="{6E980F88-A5AC-4272-A8E4-33D33B4854A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54" name="Text Box 72">
          <a:extLst>
            <a:ext uri="{FF2B5EF4-FFF2-40B4-BE49-F238E27FC236}">
              <a16:creationId xmlns:a16="http://schemas.microsoft.com/office/drawing/2014/main" id="{3E3214E4-A72C-4328-8D2C-AE6985566DA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55" name="Text Box 73">
          <a:extLst>
            <a:ext uri="{FF2B5EF4-FFF2-40B4-BE49-F238E27FC236}">
              <a16:creationId xmlns:a16="http://schemas.microsoft.com/office/drawing/2014/main" id="{9F858F41-5139-4465-8E7E-DA5F99B50D7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56" name="Text Box 46">
          <a:extLst>
            <a:ext uri="{FF2B5EF4-FFF2-40B4-BE49-F238E27FC236}">
              <a16:creationId xmlns:a16="http://schemas.microsoft.com/office/drawing/2014/main" id="{CCA1F642-E901-44D4-861B-7DF896171A7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57" name="Text Box 43">
          <a:extLst>
            <a:ext uri="{FF2B5EF4-FFF2-40B4-BE49-F238E27FC236}">
              <a16:creationId xmlns:a16="http://schemas.microsoft.com/office/drawing/2014/main" id="{2CA2F48D-C92F-44F0-AB80-B072A8FC353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58" name="Text Box 46">
          <a:extLst>
            <a:ext uri="{FF2B5EF4-FFF2-40B4-BE49-F238E27FC236}">
              <a16:creationId xmlns:a16="http://schemas.microsoft.com/office/drawing/2014/main" id="{E672A39D-7AB7-48F7-8B19-90075A723F2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59" name="Text Box 43">
          <a:extLst>
            <a:ext uri="{FF2B5EF4-FFF2-40B4-BE49-F238E27FC236}">
              <a16:creationId xmlns:a16="http://schemas.microsoft.com/office/drawing/2014/main" id="{AE99A1F0-498A-4225-A9C2-91B64D0E6E5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60" name="Text Box 68">
          <a:extLst>
            <a:ext uri="{FF2B5EF4-FFF2-40B4-BE49-F238E27FC236}">
              <a16:creationId xmlns:a16="http://schemas.microsoft.com/office/drawing/2014/main" id="{E1BE6925-0616-48B2-8E46-3EE12E961AB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61" name="Text Box 69">
          <a:extLst>
            <a:ext uri="{FF2B5EF4-FFF2-40B4-BE49-F238E27FC236}">
              <a16:creationId xmlns:a16="http://schemas.microsoft.com/office/drawing/2014/main" id="{5A878AF2-CCDB-4B70-BF63-4474E4B55C9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62" name="Text Box 70">
          <a:extLst>
            <a:ext uri="{FF2B5EF4-FFF2-40B4-BE49-F238E27FC236}">
              <a16:creationId xmlns:a16="http://schemas.microsoft.com/office/drawing/2014/main" id="{1B4242B6-A039-4580-B551-F05A4C74E49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63" name="Text Box 71">
          <a:extLst>
            <a:ext uri="{FF2B5EF4-FFF2-40B4-BE49-F238E27FC236}">
              <a16:creationId xmlns:a16="http://schemas.microsoft.com/office/drawing/2014/main" id="{6648B070-BB92-4E7E-B288-9E629949F49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64" name="Text Box 72">
          <a:extLst>
            <a:ext uri="{FF2B5EF4-FFF2-40B4-BE49-F238E27FC236}">
              <a16:creationId xmlns:a16="http://schemas.microsoft.com/office/drawing/2014/main" id="{77405330-64AF-409D-A4F0-C801338A4E3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165" name="Text Box 73">
          <a:extLst>
            <a:ext uri="{FF2B5EF4-FFF2-40B4-BE49-F238E27FC236}">
              <a16:creationId xmlns:a16="http://schemas.microsoft.com/office/drawing/2014/main" id="{26727B9A-1C4D-4436-859F-4FF6DAF7BA0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ECB49583-C1D1-4B78-ABB0-AA02DBDC8CA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67" name="Text Box 43">
          <a:extLst>
            <a:ext uri="{FF2B5EF4-FFF2-40B4-BE49-F238E27FC236}">
              <a16:creationId xmlns:a16="http://schemas.microsoft.com/office/drawing/2014/main" id="{391EB6E0-18EE-42CD-BA36-431BC06B5E2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68" name="Text Box 46">
          <a:extLst>
            <a:ext uri="{FF2B5EF4-FFF2-40B4-BE49-F238E27FC236}">
              <a16:creationId xmlns:a16="http://schemas.microsoft.com/office/drawing/2014/main" id="{60DCAFCD-AC93-4EEF-BAB0-2AF0471627B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169" name="Text Box 43">
          <a:extLst>
            <a:ext uri="{FF2B5EF4-FFF2-40B4-BE49-F238E27FC236}">
              <a16:creationId xmlns:a16="http://schemas.microsoft.com/office/drawing/2014/main" id="{168E63DD-C300-47C5-AB30-269356CB952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170" name="Text Box 10">
          <a:extLst>
            <a:ext uri="{FF2B5EF4-FFF2-40B4-BE49-F238E27FC236}">
              <a16:creationId xmlns:a16="http://schemas.microsoft.com/office/drawing/2014/main" id="{1E1968E6-5644-413A-B037-4DA0000EADFA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171" name="Text Box 11">
          <a:extLst>
            <a:ext uri="{FF2B5EF4-FFF2-40B4-BE49-F238E27FC236}">
              <a16:creationId xmlns:a16="http://schemas.microsoft.com/office/drawing/2014/main" id="{C32F4A7F-0637-484C-B2EA-211861B92C39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172" name="Text Box 10">
          <a:extLst>
            <a:ext uri="{FF2B5EF4-FFF2-40B4-BE49-F238E27FC236}">
              <a16:creationId xmlns:a16="http://schemas.microsoft.com/office/drawing/2014/main" id="{77D8226A-8358-4DEB-BBD3-49B4CFFA019A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173" name="Text Box 11">
          <a:extLst>
            <a:ext uri="{FF2B5EF4-FFF2-40B4-BE49-F238E27FC236}">
              <a16:creationId xmlns:a16="http://schemas.microsoft.com/office/drawing/2014/main" id="{3C125DA6-AA7B-44F1-8AB4-585625753C19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174" name="Text Box 10">
          <a:extLst>
            <a:ext uri="{FF2B5EF4-FFF2-40B4-BE49-F238E27FC236}">
              <a16:creationId xmlns:a16="http://schemas.microsoft.com/office/drawing/2014/main" id="{AC4A68EA-079F-4E96-B201-5210D3EC832E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175" name="Text Box 11">
          <a:extLst>
            <a:ext uri="{FF2B5EF4-FFF2-40B4-BE49-F238E27FC236}">
              <a16:creationId xmlns:a16="http://schemas.microsoft.com/office/drawing/2014/main" id="{910CF672-9C8B-4E2D-9FEF-CEC92D0AB87C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176" name="Text Box 10">
          <a:extLst>
            <a:ext uri="{FF2B5EF4-FFF2-40B4-BE49-F238E27FC236}">
              <a16:creationId xmlns:a16="http://schemas.microsoft.com/office/drawing/2014/main" id="{E8CB4B01-C432-42A1-AB72-97BDA033872B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62</xdr:row>
      <xdr:rowOff>0</xdr:rowOff>
    </xdr:from>
    <xdr:ext cx="0" cy="171450"/>
    <xdr:sp macro="" textlink="">
      <xdr:nvSpPr>
        <xdr:cNvPr id="1177" name="Text Box 11">
          <a:extLst>
            <a:ext uri="{FF2B5EF4-FFF2-40B4-BE49-F238E27FC236}">
              <a16:creationId xmlns:a16="http://schemas.microsoft.com/office/drawing/2014/main" id="{F2B8854C-0166-4131-B6BD-26B7BEAD36C8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"/>
  <sheetViews>
    <sheetView workbookViewId="0">
      <selection activeCell="L18" sqref="L18"/>
    </sheetView>
  </sheetViews>
  <sheetFormatPr defaultRowHeight="12.75" x14ac:dyDescent="0.2"/>
  <cols>
    <col min="1" max="1" width="10.42578125" style="33" customWidth="1"/>
    <col min="2" max="2" width="28.5703125" style="33" customWidth="1"/>
    <col min="3" max="3" width="57.7109375" style="33" customWidth="1"/>
    <col min="4" max="4" width="25.7109375" style="33" customWidth="1"/>
    <col min="5" max="5" width="13.5703125" style="33" customWidth="1"/>
    <col min="6" max="6" width="14" style="33" customWidth="1"/>
    <col min="7" max="256" width="9.140625" style="33"/>
    <col min="257" max="257" width="10.42578125" style="33" customWidth="1"/>
    <col min="258" max="258" width="28.5703125" style="33" customWidth="1"/>
    <col min="259" max="259" width="57.7109375" style="33" customWidth="1"/>
    <col min="260" max="260" width="25.7109375" style="33" customWidth="1"/>
    <col min="261" max="261" width="13.5703125" style="33" customWidth="1"/>
    <col min="262" max="262" width="14" style="33" customWidth="1"/>
    <col min="263" max="512" width="9.140625" style="33"/>
    <col min="513" max="513" width="10.42578125" style="33" customWidth="1"/>
    <col min="514" max="514" width="28.5703125" style="33" customWidth="1"/>
    <col min="515" max="515" width="57.7109375" style="33" customWidth="1"/>
    <col min="516" max="516" width="25.7109375" style="33" customWidth="1"/>
    <col min="517" max="517" width="13.5703125" style="33" customWidth="1"/>
    <col min="518" max="518" width="14" style="33" customWidth="1"/>
    <col min="519" max="768" width="9.140625" style="33"/>
    <col min="769" max="769" width="10.42578125" style="33" customWidth="1"/>
    <col min="770" max="770" width="28.5703125" style="33" customWidth="1"/>
    <col min="771" max="771" width="57.7109375" style="33" customWidth="1"/>
    <col min="772" max="772" width="25.7109375" style="33" customWidth="1"/>
    <col min="773" max="773" width="13.5703125" style="33" customWidth="1"/>
    <col min="774" max="774" width="14" style="33" customWidth="1"/>
    <col min="775" max="1024" width="9.140625" style="33"/>
    <col min="1025" max="1025" width="10.42578125" style="33" customWidth="1"/>
    <col min="1026" max="1026" width="28.5703125" style="33" customWidth="1"/>
    <col min="1027" max="1027" width="57.7109375" style="33" customWidth="1"/>
    <col min="1028" max="1028" width="25.7109375" style="33" customWidth="1"/>
    <col min="1029" max="1029" width="13.5703125" style="33" customWidth="1"/>
    <col min="1030" max="1030" width="14" style="33" customWidth="1"/>
    <col min="1031" max="1280" width="9.140625" style="33"/>
    <col min="1281" max="1281" width="10.42578125" style="33" customWidth="1"/>
    <col min="1282" max="1282" width="28.5703125" style="33" customWidth="1"/>
    <col min="1283" max="1283" width="57.7109375" style="33" customWidth="1"/>
    <col min="1284" max="1284" width="25.7109375" style="33" customWidth="1"/>
    <col min="1285" max="1285" width="13.5703125" style="33" customWidth="1"/>
    <col min="1286" max="1286" width="14" style="33" customWidth="1"/>
    <col min="1287" max="1536" width="9.140625" style="33"/>
    <col min="1537" max="1537" width="10.42578125" style="33" customWidth="1"/>
    <col min="1538" max="1538" width="28.5703125" style="33" customWidth="1"/>
    <col min="1539" max="1539" width="57.7109375" style="33" customWidth="1"/>
    <col min="1540" max="1540" width="25.7109375" style="33" customWidth="1"/>
    <col min="1541" max="1541" width="13.5703125" style="33" customWidth="1"/>
    <col min="1542" max="1542" width="14" style="33" customWidth="1"/>
    <col min="1543" max="1792" width="9.140625" style="33"/>
    <col min="1793" max="1793" width="10.42578125" style="33" customWidth="1"/>
    <col min="1794" max="1794" width="28.5703125" style="33" customWidth="1"/>
    <col min="1795" max="1795" width="57.7109375" style="33" customWidth="1"/>
    <col min="1796" max="1796" width="25.7109375" style="33" customWidth="1"/>
    <col min="1797" max="1797" width="13.5703125" style="33" customWidth="1"/>
    <col min="1798" max="1798" width="14" style="33" customWidth="1"/>
    <col min="1799" max="2048" width="9.140625" style="33"/>
    <col min="2049" max="2049" width="10.42578125" style="33" customWidth="1"/>
    <col min="2050" max="2050" width="28.5703125" style="33" customWidth="1"/>
    <col min="2051" max="2051" width="57.7109375" style="33" customWidth="1"/>
    <col min="2052" max="2052" width="25.7109375" style="33" customWidth="1"/>
    <col min="2053" max="2053" width="13.5703125" style="33" customWidth="1"/>
    <col min="2054" max="2054" width="14" style="33" customWidth="1"/>
    <col min="2055" max="2304" width="9.140625" style="33"/>
    <col min="2305" max="2305" width="10.42578125" style="33" customWidth="1"/>
    <col min="2306" max="2306" width="28.5703125" style="33" customWidth="1"/>
    <col min="2307" max="2307" width="57.7109375" style="33" customWidth="1"/>
    <col min="2308" max="2308" width="25.7109375" style="33" customWidth="1"/>
    <col min="2309" max="2309" width="13.5703125" style="33" customWidth="1"/>
    <col min="2310" max="2310" width="14" style="33" customWidth="1"/>
    <col min="2311" max="2560" width="9.140625" style="33"/>
    <col min="2561" max="2561" width="10.42578125" style="33" customWidth="1"/>
    <col min="2562" max="2562" width="28.5703125" style="33" customWidth="1"/>
    <col min="2563" max="2563" width="57.7109375" style="33" customWidth="1"/>
    <col min="2564" max="2564" width="25.7109375" style="33" customWidth="1"/>
    <col min="2565" max="2565" width="13.5703125" style="33" customWidth="1"/>
    <col min="2566" max="2566" width="14" style="33" customWidth="1"/>
    <col min="2567" max="2816" width="9.140625" style="33"/>
    <col min="2817" max="2817" width="10.42578125" style="33" customWidth="1"/>
    <col min="2818" max="2818" width="28.5703125" style="33" customWidth="1"/>
    <col min="2819" max="2819" width="57.7109375" style="33" customWidth="1"/>
    <col min="2820" max="2820" width="25.7109375" style="33" customWidth="1"/>
    <col min="2821" max="2821" width="13.5703125" style="33" customWidth="1"/>
    <col min="2822" max="2822" width="14" style="33" customWidth="1"/>
    <col min="2823" max="3072" width="9.140625" style="33"/>
    <col min="3073" max="3073" width="10.42578125" style="33" customWidth="1"/>
    <col min="3074" max="3074" width="28.5703125" style="33" customWidth="1"/>
    <col min="3075" max="3075" width="57.7109375" style="33" customWidth="1"/>
    <col min="3076" max="3076" width="25.7109375" style="33" customWidth="1"/>
    <col min="3077" max="3077" width="13.5703125" style="33" customWidth="1"/>
    <col min="3078" max="3078" width="14" style="33" customWidth="1"/>
    <col min="3079" max="3328" width="9.140625" style="33"/>
    <col min="3329" max="3329" width="10.42578125" style="33" customWidth="1"/>
    <col min="3330" max="3330" width="28.5703125" style="33" customWidth="1"/>
    <col min="3331" max="3331" width="57.7109375" style="33" customWidth="1"/>
    <col min="3332" max="3332" width="25.7109375" style="33" customWidth="1"/>
    <col min="3333" max="3333" width="13.5703125" style="33" customWidth="1"/>
    <col min="3334" max="3334" width="14" style="33" customWidth="1"/>
    <col min="3335" max="3584" width="9.140625" style="33"/>
    <col min="3585" max="3585" width="10.42578125" style="33" customWidth="1"/>
    <col min="3586" max="3586" width="28.5703125" style="33" customWidth="1"/>
    <col min="3587" max="3587" width="57.7109375" style="33" customWidth="1"/>
    <col min="3588" max="3588" width="25.7109375" style="33" customWidth="1"/>
    <col min="3589" max="3589" width="13.5703125" style="33" customWidth="1"/>
    <col min="3590" max="3590" width="14" style="33" customWidth="1"/>
    <col min="3591" max="3840" width="9.140625" style="33"/>
    <col min="3841" max="3841" width="10.42578125" style="33" customWidth="1"/>
    <col min="3842" max="3842" width="28.5703125" style="33" customWidth="1"/>
    <col min="3843" max="3843" width="57.7109375" style="33" customWidth="1"/>
    <col min="3844" max="3844" width="25.7109375" style="33" customWidth="1"/>
    <col min="3845" max="3845" width="13.5703125" style="33" customWidth="1"/>
    <col min="3846" max="3846" width="14" style="33" customWidth="1"/>
    <col min="3847" max="4096" width="9.140625" style="33"/>
    <col min="4097" max="4097" width="10.42578125" style="33" customWidth="1"/>
    <col min="4098" max="4098" width="28.5703125" style="33" customWidth="1"/>
    <col min="4099" max="4099" width="57.7109375" style="33" customWidth="1"/>
    <col min="4100" max="4100" width="25.7109375" style="33" customWidth="1"/>
    <col min="4101" max="4101" width="13.5703125" style="33" customWidth="1"/>
    <col min="4102" max="4102" width="14" style="33" customWidth="1"/>
    <col min="4103" max="4352" width="9.140625" style="33"/>
    <col min="4353" max="4353" width="10.42578125" style="33" customWidth="1"/>
    <col min="4354" max="4354" width="28.5703125" style="33" customWidth="1"/>
    <col min="4355" max="4355" width="57.7109375" style="33" customWidth="1"/>
    <col min="4356" max="4356" width="25.7109375" style="33" customWidth="1"/>
    <col min="4357" max="4357" width="13.5703125" style="33" customWidth="1"/>
    <col min="4358" max="4358" width="14" style="33" customWidth="1"/>
    <col min="4359" max="4608" width="9.140625" style="33"/>
    <col min="4609" max="4609" width="10.42578125" style="33" customWidth="1"/>
    <col min="4610" max="4610" width="28.5703125" style="33" customWidth="1"/>
    <col min="4611" max="4611" width="57.7109375" style="33" customWidth="1"/>
    <col min="4612" max="4612" width="25.7109375" style="33" customWidth="1"/>
    <col min="4613" max="4613" width="13.5703125" style="33" customWidth="1"/>
    <col min="4614" max="4614" width="14" style="33" customWidth="1"/>
    <col min="4615" max="4864" width="9.140625" style="33"/>
    <col min="4865" max="4865" width="10.42578125" style="33" customWidth="1"/>
    <col min="4866" max="4866" width="28.5703125" style="33" customWidth="1"/>
    <col min="4867" max="4867" width="57.7109375" style="33" customWidth="1"/>
    <col min="4868" max="4868" width="25.7109375" style="33" customWidth="1"/>
    <col min="4869" max="4869" width="13.5703125" style="33" customWidth="1"/>
    <col min="4870" max="4870" width="14" style="33" customWidth="1"/>
    <col min="4871" max="5120" width="9.140625" style="33"/>
    <col min="5121" max="5121" width="10.42578125" style="33" customWidth="1"/>
    <col min="5122" max="5122" width="28.5703125" style="33" customWidth="1"/>
    <col min="5123" max="5123" width="57.7109375" style="33" customWidth="1"/>
    <col min="5124" max="5124" width="25.7109375" style="33" customWidth="1"/>
    <col min="5125" max="5125" width="13.5703125" style="33" customWidth="1"/>
    <col min="5126" max="5126" width="14" style="33" customWidth="1"/>
    <col min="5127" max="5376" width="9.140625" style="33"/>
    <col min="5377" max="5377" width="10.42578125" style="33" customWidth="1"/>
    <col min="5378" max="5378" width="28.5703125" style="33" customWidth="1"/>
    <col min="5379" max="5379" width="57.7109375" style="33" customWidth="1"/>
    <col min="5380" max="5380" width="25.7109375" style="33" customWidth="1"/>
    <col min="5381" max="5381" width="13.5703125" style="33" customWidth="1"/>
    <col min="5382" max="5382" width="14" style="33" customWidth="1"/>
    <col min="5383" max="5632" width="9.140625" style="33"/>
    <col min="5633" max="5633" width="10.42578125" style="33" customWidth="1"/>
    <col min="5634" max="5634" width="28.5703125" style="33" customWidth="1"/>
    <col min="5635" max="5635" width="57.7109375" style="33" customWidth="1"/>
    <col min="5636" max="5636" width="25.7109375" style="33" customWidth="1"/>
    <col min="5637" max="5637" width="13.5703125" style="33" customWidth="1"/>
    <col min="5638" max="5638" width="14" style="33" customWidth="1"/>
    <col min="5639" max="5888" width="9.140625" style="33"/>
    <col min="5889" max="5889" width="10.42578125" style="33" customWidth="1"/>
    <col min="5890" max="5890" width="28.5703125" style="33" customWidth="1"/>
    <col min="5891" max="5891" width="57.7109375" style="33" customWidth="1"/>
    <col min="5892" max="5892" width="25.7109375" style="33" customWidth="1"/>
    <col min="5893" max="5893" width="13.5703125" style="33" customWidth="1"/>
    <col min="5894" max="5894" width="14" style="33" customWidth="1"/>
    <col min="5895" max="6144" width="9.140625" style="33"/>
    <col min="6145" max="6145" width="10.42578125" style="33" customWidth="1"/>
    <col min="6146" max="6146" width="28.5703125" style="33" customWidth="1"/>
    <col min="6147" max="6147" width="57.7109375" style="33" customWidth="1"/>
    <col min="6148" max="6148" width="25.7109375" style="33" customWidth="1"/>
    <col min="6149" max="6149" width="13.5703125" style="33" customWidth="1"/>
    <col min="6150" max="6150" width="14" style="33" customWidth="1"/>
    <col min="6151" max="6400" width="9.140625" style="33"/>
    <col min="6401" max="6401" width="10.42578125" style="33" customWidth="1"/>
    <col min="6402" max="6402" width="28.5703125" style="33" customWidth="1"/>
    <col min="6403" max="6403" width="57.7109375" style="33" customWidth="1"/>
    <col min="6404" max="6404" width="25.7109375" style="33" customWidth="1"/>
    <col min="6405" max="6405" width="13.5703125" style="33" customWidth="1"/>
    <col min="6406" max="6406" width="14" style="33" customWidth="1"/>
    <col min="6407" max="6656" width="9.140625" style="33"/>
    <col min="6657" max="6657" width="10.42578125" style="33" customWidth="1"/>
    <col min="6658" max="6658" width="28.5703125" style="33" customWidth="1"/>
    <col min="6659" max="6659" width="57.7109375" style="33" customWidth="1"/>
    <col min="6660" max="6660" width="25.7109375" style="33" customWidth="1"/>
    <col min="6661" max="6661" width="13.5703125" style="33" customWidth="1"/>
    <col min="6662" max="6662" width="14" style="33" customWidth="1"/>
    <col min="6663" max="6912" width="9.140625" style="33"/>
    <col min="6913" max="6913" width="10.42578125" style="33" customWidth="1"/>
    <col min="6914" max="6914" width="28.5703125" style="33" customWidth="1"/>
    <col min="6915" max="6915" width="57.7109375" style="33" customWidth="1"/>
    <col min="6916" max="6916" width="25.7109375" style="33" customWidth="1"/>
    <col min="6917" max="6917" width="13.5703125" style="33" customWidth="1"/>
    <col min="6918" max="6918" width="14" style="33" customWidth="1"/>
    <col min="6919" max="7168" width="9.140625" style="33"/>
    <col min="7169" max="7169" width="10.42578125" style="33" customWidth="1"/>
    <col min="7170" max="7170" width="28.5703125" style="33" customWidth="1"/>
    <col min="7171" max="7171" width="57.7109375" style="33" customWidth="1"/>
    <col min="7172" max="7172" width="25.7109375" style="33" customWidth="1"/>
    <col min="7173" max="7173" width="13.5703125" style="33" customWidth="1"/>
    <col min="7174" max="7174" width="14" style="33" customWidth="1"/>
    <col min="7175" max="7424" width="9.140625" style="33"/>
    <col min="7425" max="7425" width="10.42578125" style="33" customWidth="1"/>
    <col min="7426" max="7426" width="28.5703125" style="33" customWidth="1"/>
    <col min="7427" max="7427" width="57.7109375" style="33" customWidth="1"/>
    <col min="7428" max="7428" width="25.7109375" style="33" customWidth="1"/>
    <col min="7429" max="7429" width="13.5703125" style="33" customWidth="1"/>
    <col min="7430" max="7430" width="14" style="33" customWidth="1"/>
    <col min="7431" max="7680" width="9.140625" style="33"/>
    <col min="7681" max="7681" width="10.42578125" style="33" customWidth="1"/>
    <col min="7682" max="7682" width="28.5703125" style="33" customWidth="1"/>
    <col min="7683" max="7683" width="57.7109375" style="33" customWidth="1"/>
    <col min="7684" max="7684" width="25.7109375" style="33" customWidth="1"/>
    <col min="7685" max="7685" width="13.5703125" style="33" customWidth="1"/>
    <col min="7686" max="7686" width="14" style="33" customWidth="1"/>
    <col min="7687" max="7936" width="9.140625" style="33"/>
    <col min="7937" max="7937" width="10.42578125" style="33" customWidth="1"/>
    <col min="7938" max="7938" width="28.5703125" style="33" customWidth="1"/>
    <col min="7939" max="7939" width="57.7109375" style="33" customWidth="1"/>
    <col min="7940" max="7940" width="25.7109375" style="33" customWidth="1"/>
    <col min="7941" max="7941" width="13.5703125" style="33" customWidth="1"/>
    <col min="7942" max="7942" width="14" style="33" customWidth="1"/>
    <col min="7943" max="8192" width="9.140625" style="33"/>
    <col min="8193" max="8193" width="10.42578125" style="33" customWidth="1"/>
    <col min="8194" max="8194" width="28.5703125" style="33" customWidth="1"/>
    <col min="8195" max="8195" width="57.7109375" style="33" customWidth="1"/>
    <col min="8196" max="8196" width="25.7109375" style="33" customWidth="1"/>
    <col min="8197" max="8197" width="13.5703125" style="33" customWidth="1"/>
    <col min="8198" max="8198" width="14" style="33" customWidth="1"/>
    <col min="8199" max="8448" width="9.140625" style="33"/>
    <col min="8449" max="8449" width="10.42578125" style="33" customWidth="1"/>
    <col min="8450" max="8450" width="28.5703125" style="33" customWidth="1"/>
    <col min="8451" max="8451" width="57.7109375" style="33" customWidth="1"/>
    <col min="8452" max="8452" width="25.7109375" style="33" customWidth="1"/>
    <col min="8453" max="8453" width="13.5703125" style="33" customWidth="1"/>
    <col min="8454" max="8454" width="14" style="33" customWidth="1"/>
    <col min="8455" max="8704" width="9.140625" style="33"/>
    <col min="8705" max="8705" width="10.42578125" style="33" customWidth="1"/>
    <col min="8706" max="8706" width="28.5703125" style="33" customWidth="1"/>
    <col min="8707" max="8707" width="57.7109375" style="33" customWidth="1"/>
    <col min="8708" max="8708" width="25.7109375" style="33" customWidth="1"/>
    <col min="8709" max="8709" width="13.5703125" style="33" customWidth="1"/>
    <col min="8710" max="8710" width="14" style="33" customWidth="1"/>
    <col min="8711" max="8960" width="9.140625" style="33"/>
    <col min="8961" max="8961" width="10.42578125" style="33" customWidth="1"/>
    <col min="8962" max="8962" width="28.5703125" style="33" customWidth="1"/>
    <col min="8963" max="8963" width="57.7109375" style="33" customWidth="1"/>
    <col min="8964" max="8964" width="25.7109375" style="33" customWidth="1"/>
    <col min="8965" max="8965" width="13.5703125" style="33" customWidth="1"/>
    <col min="8966" max="8966" width="14" style="33" customWidth="1"/>
    <col min="8967" max="9216" width="9.140625" style="33"/>
    <col min="9217" max="9217" width="10.42578125" style="33" customWidth="1"/>
    <col min="9218" max="9218" width="28.5703125" style="33" customWidth="1"/>
    <col min="9219" max="9219" width="57.7109375" style="33" customWidth="1"/>
    <col min="9220" max="9220" width="25.7109375" style="33" customWidth="1"/>
    <col min="9221" max="9221" width="13.5703125" style="33" customWidth="1"/>
    <col min="9222" max="9222" width="14" style="33" customWidth="1"/>
    <col min="9223" max="9472" width="9.140625" style="33"/>
    <col min="9473" max="9473" width="10.42578125" style="33" customWidth="1"/>
    <col min="9474" max="9474" width="28.5703125" style="33" customWidth="1"/>
    <col min="9475" max="9475" width="57.7109375" style="33" customWidth="1"/>
    <col min="9476" max="9476" width="25.7109375" style="33" customWidth="1"/>
    <col min="9477" max="9477" width="13.5703125" style="33" customWidth="1"/>
    <col min="9478" max="9478" width="14" style="33" customWidth="1"/>
    <col min="9479" max="9728" width="9.140625" style="33"/>
    <col min="9729" max="9729" width="10.42578125" style="33" customWidth="1"/>
    <col min="9730" max="9730" width="28.5703125" style="33" customWidth="1"/>
    <col min="9731" max="9731" width="57.7109375" style="33" customWidth="1"/>
    <col min="9732" max="9732" width="25.7109375" style="33" customWidth="1"/>
    <col min="9733" max="9733" width="13.5703125" style="33" customWidth="1"/>
    <col min="9734" max="9734" width="14" style="33" customWidth="1"/>
    <col min="9735" max="9984" width="9.140625" style="33"/>
    <col min="9985" max="9985" width="10.42578125" style="33" customWidth="1"/>
    <col min="9986" max="9986" width="28.5703125" style="33" customWidth="1"/>
    <col min="9987" max="9987" width="57.7109375" style="33" customWidth="1"/>
    <col min="9988" max="9988" width="25.7109375" style="33" customWidth="1"/>
    <col min="9989" max="9989" width="13.5703125" style="33" customWidth="1"/>
    <col min="9990" max="9990" width="14" style="33" customWidth="1"/>
    <col min="9991" max="10240" width="9.140625" style="33"/>
    <col min="10241" max="10241" width="10.42578125" style="33" customWidth="1"/>
    <col min="10242" max="10242" width="28.5703125" style="33" customWidth="1"/>
    <col min="10243" max="10243" width="57.7109375" style="33" customWidth="1"/>
    <col min="10244" max="10244" width="25.7109375" style="33" customWidth="1"/>
    <col min="10245" max="10245" width="13.5703125" style="33" customWidth="1"/>
    <col min="10246" max="10246" width="14" style="33" customWidth="1"/>
    <col min="10247" max="10496" width="9.140625" style="33"/>
    <col min="10497" max="10497" width="10.42578125" style="33" customWidth="1"/>
    <col min="10498" max="10498" width="28.5703125" style="33" customWidth="1"/>
    <col min="10499" max="10499" width="57.7109375" style="33" customWidth="1"/>
    <col min="10500" max="10500" width="25.7109375" style="33" customWidth="1"/>
    <col min="10501" max="10501" width="13.5703125" style="33" customWidth="1"/>
    <col min="10502" max="10502" width="14" style="33" customWidth="1"/>
    <col min="10503" max="10752" width="9.140625" style="33"/>
    <col min="10753" max="10753" width="10.42578125" style="33" customWidth="1"/>
    <col min="10754" max="10754" width="28.5703125" style="33" customWidth="1"/>
    <col min="10755" max="10755" width="57.7109375" style="33" customWidth="1"/>
    <col min="10756" max="10756" width="25.7109375" style="33" customWidth="1"/>
    <col min="10757" max="10757" width="13.5703125" style="33" customWidth="1"/>
    <col min="10758" max="10758" width="14" style="33" customWidth="1"/>
    <col min="10759" max="11008" width="9.140625" style="33"/>
    <col min="11009" max="11009" width="10.42578125" style="33" customWidth="1"/>
    <col min="11010" max="11010" width="28.5703125" style="33" customWidth="1"/>
    <col min="11011" max="11011" width="57.7109375" style="33" customWidth="1"/>
    <col min="11012" max="11012" width="25.7109375" style="33" customWidth="1"/>
    <col min="11013" max="11013" width="13.5703125" style="33" customWidth="1"/>
    <col min="11014" max="11014" width="14" style="33" customWidth="1"/>
    <col min="11015" max="11264" width="9.140625" style="33"/>
    <col min="11265" max="11265" width="10.42578125" style="33" customWidth="1"/>
    <col min="11266" max="11266" width="28.5703125" style="33" customWidth="1"/>
    <col min="11267" max="11267" width="57.7109375" style="33" customWidth="1"/>
    <col min="11268" max="11268" width="25.7109375" style="33" customWidth="1"/>
    <col min="11269" max="11269" width="13.5703125" style="33" customWidth="1"/>
    <col min="11270" max="11270" width="14" style="33" customWidth="1"/>
    <col min="11271" max="11520" width="9.140625" style="33"/>
    <col min="11521" max="11521" width="10.42578125" style="33" customWidth="1"/>
    <col min="11522" max="11522" width="28.5703125" style="33" customWidth="1"/>
    <col min="11523" max="11523" width="57.7109375" style="33" customWidth="1"/>
    <col min="11524" max="11524" width="25.7109375" style="33" customWidth="1"/>
    <col min="11525" max="11525" width="13.5703125" style="33" customWidth="1"/>
    <col min="11526" max="11526" width="14" style="33" customWidth="1"/>
    <col min="11527" max="11776" width="9.140625" style="33"/>
    <col min="11777" max="11777" width="10.42578125" style="33" customWidth="1"/>
    <col min="11778" max="11778" width="28.5703125" style="33" customWidth="1"/>
    <col min="11779" max="11779" width="57.7109375" style="33" customWidth="1"/>
    <col min="11780" max="11780" width="25.7109375" style="33" customWidth="1"/>
    <col min="11781" max="11781" width="13.5703125" style="33" customWidth="1"/>
    <col min="11782" max="11782" width="14" style="33" customWidth="1"/>
    <col min="11783" max="12032" width="9.140625" style="33"/>
    <col min="12033" max="12033" width="10.42578125" style="33" customWidth="1"/>
    <col min="12034" max="12034" width="28.5703125" style="33" customWidth="1"/>
    <col min="12035" max="12035" width="57.7109375" style="33" customWidth="1"/>
    <col min="12036" max="12036" width="25.7109375" style="33" customWidth="1"/>
    <col min="12037" max="12037" width="13.5703125" style="33" customWidth="1"/>
    <col min="12038" max="12038" width="14" style="33" customWidth="1"/>
    <col min="12039" max="12288" width="9.140625" style="33"/>
    <col min="12289" max="12289" width="10.42578125" style="33" customWidth="1"/>
    <col min="12290" max="12290" width="28.5703125" style="33" customWidth="1"/>
    <col min="12291" max="12291" width="57.7109375" style="33" customWidth="1"/>
    <col min="12292" max="12292" width="25.7109375" style="33" customWidth="1"/>
    <col min="12293" max="12293" width="13.5703125" style="33" customWidth="1"/>
    <col min="12294" max="12294" width="14" style="33" customWidth="1"/>
    <col min="12295" max="12544" width="9.140625" style="33"/>
    <col min="12545" max="12545" width="10.42578125" style="33" customWidth="1"/>
    <col min="12546" max="12546" width="28.5703125" style="33" customWidth="1"/>
    <col min="12547" max="12547" width="57.7109375" style="33" customWidth="1"/>
    <col min="12548" max="12548" width="25.7109375" style="33" customWidth="1"/>
    <col min="12549" max="12549" width="13.5703125" style="33" customWidth="1"/>
    <col min="12550" max="12550" width="14" style="33" customWidth="1"/>
    <col min="12551" max="12800" width="9.140625" style="33"/>
    <col min="12801" max="12801" width="10.42578125" style="33" customWidth="1"/>
    <col min="12802" max="12802" width="28.5703125" style="33" customWidth="1"/>
    <col min="12803" max="12803" width="57.7109375" style="33" customWidth="1"/>
    <col min="12804" max="12804" width="25.7109375" style="33" customWidth="1"/>
    <col min="12805" max="12805" width="13.5703125" style="33" customWidth="1"/>
    <col min="12806" max="12806" width="14" style="33" customWidth="1"/>
    <col min="12807" max="13056" width="9.140625" style="33"/>
    <col min="13057" max="13057" width="10.42578125" style="33" customWidth="1"/>
    <col min="13058" max="13058" width="28.5703125" style="33" customWidth="1"/>
    <col min="13059" max="13059" width="57.7109375" style="33" customWidth="1"/>
    <col min="13060" max="13060" width="25.7109375" style="33" customWidth="1"/>
    <col min="13061" max="13061" width="13.5703125" style="33" customWidth="1"/>
    <col min="13062" max="13062" width="14" style="33" customWidth="1"/>
    <col min="13063" max="13312" width="9.140625" style="33"/>
    <col min="13313" max="13313" width="10.42578125" style="33" customWidth="1"/>
    <col min="13314" max="13314" width="28.5703125" style="33" customWidth="1"/>
    <col min="13315" max="13315" width="57.7109375" style="33" customWidth="1"/>
    <col min="13316" max="13316" width="25.7109375" style="33" customWidth="1"/>
    <col min="13317" max="13317" width="13.5703125" style="33" customWidth="1"/>
    <col min="13318" max="13318" width="14" style="33" customWidth="1"/>
    <col min="13319" max="13568" width="9.140625" style="33"/>
    <col min="13569" max="13569" width="10.42578125" style="33" customWidth="1"/>
    <col min="13570" max="13570" width="28.5703125" style="33" customWidth="1"/>
    <col min="13571" max="13571" width="57.7109375" style="33" customWidth="1"/>
    <col min="13572" max="13572" width="25.7109375" style="33" customWidth="1"/>
    <col min="13573" max="13573" width="13.5703125" style="33" customWidth="1"/>
    <col min="13574" max="13574" width="14" style="33" customWidth="1"/>
    <col min="13575" max="13824" width="9.140625" style="33"/>
    <col min="13825" max="13825" width="10.42578125" style="33" customWidth="1"/>
    <col min="13826" max="13826" width="28.5703125" style="33" customWidth="1"/>
    <col min="13827" max="13827" width="57.7109375" style="33" customWidth="1"/>
    <col min="13828" max="13828" width="25.7109375" style="33" customWidth="1"/>
    <col min="13829" max="13829" width="13.5703125" style="33" customWidth="1"/>
    <col min="13830" max="13830" width="14" style="33" customWidth="1"/>
    <col min="13831" max="14080" width="9.140625" style="33"/>
    <col min="14081" max="14081" width="10.42578125" style="33" customWidth="1"/>
    <col min="14082" max="14082" width="28.5703125" style="33" customWidth="1"/>
    <col min="14083" max="14083" width="57.7109375" style="33" customWidth="1"/>
    <col min="14084" max="14084" width="25.7109375" style="33" customWidth="1"/>
    <col min="14085" max="14085" width="13.5703125" style="33" customWidth="1"/>
    <col min="14086" max="14086" width="14" style="33" customWidth="1"/>
    <col min="14087" max="14336" width="9.140625" style="33"/>
    <col min="14337" max="14337" width="10.42578125" style="33" customWidth="1"/>
    <col min="14338" max="14338" width="28.5703125" style="33" customWidth="1"/>
    <col min="14339" max="14339" width="57.7109375" style="33" customWidth="1"/>
    <col min="14340" max="14340" width="25.7109375" style="33" customWidth="1"/>
    <col min="14341" max="14341" width="13.5703125" style="33" customWidth="1"/>
    <col min="14342" max="14342" width="14" style="33" customWidth="1"/>
    <col min="14343" max="14592" width="9.140625" style="33"/>
    <col min="14593" max="14593" width="10.42578125" style="33" customWidth="1"/>
    <col min="14594" max="14594" width="28.5703125" style="33" customWidth="1"/>
    <col min="14595" max="14595" width="57.7109375" style="33" customWidth="1"/>
    <col min="14596" max="14596" width="25.7109375" style="33" customWidth="1"/>
    <col min="14597" max="14597" width="13.5703125" style="33" customWidth="1"/>
    <col min="14598" max="14598" width="14" style="33" customWidth="1"/>
    <col min="14599" max="14848" width="9.140625" style="33"/>
    <col min="14849" max="14849" width="10.42578125" style="33" customWidth="1"/>
    <col min="14850" max="14850" width="28.5703125" style="33" customWidth="1"/>
    <col min="14851" max="14851" width="57.7109375" style="33" customWidth="1"/>
    <col min="14852" max="14852" width="25.7109375" style="33" customWidth="1"/>
    <col min="14853" max="14853" width="13.5703125" style="33" customWidth="1"/>
    <col min="14854" max="14854" width="14" style="33" customWidth="1"/>
    <col min="14855" max="15104" width="9.140625" style="33"/>
    <col min="15105" max="15105" width="10.42578125" style="33" customWidth="1"/>
    <col min="15106" max="15106" width="28.5703125" style="33" customWidth="1"/>
    <col min="15107" max="15107" width="57.7109375" style="33" customWidth="1"/>
    <col min="15108" max="15108" width="25.7109375" style="33" customWidth="1"/>
    <col min="15109" max="15109" width="13.5703125" style="33" customWidth="1"/>
    <col min="15110" max="15110" width="14" style="33" customWidth="1"/>
    <col min="15111" max="15360" width="9.140625" style="33"/>
    <col min="15361" max="15361" width="10.42578125" style="33" customWidth="1"/>
    <col min="15362" max="15362" width="28.5703125" style="33" customWidth="1"/>
    <col min="15363" max="15363" width="57.7109375" style="33" customWidth="1"/>
    <col min="15364" max="15364" width="25.7109375" style="33" customWidth="1"/>
    <col min="15365" max="15365" width="13.5703125" style="33" customWidth="1"/>
    <col min="15366" max="15366" width="14" style="33" customWidth="1"/>
    <col min="15367" max="15616" width="9.140625" style="33"/>
    <col min="15617" max="15617" width="10.42578125" style="33" customWidth="1"/>
    <col min="15618" max="15618" width="28.5703125" style="33" customWidth="1"/>
    <col min="15619" max="15619" width="57.7109375" style="33" customWidth="1"/>
    <col min="15620" max="15620" width="25.7109375" style="33" customWidth="1"/>
    <col min="15621" max="15621" width="13.5703125" style="33" customWidth="1"/>
    <col min="15622" max="15622" width="14" style="33" customWidth="1"/>
    <col min="15623" max="15872" width="9.140625" style="33"/>
    <col min="15873" max="15873" width="10.42578125" style="33" customWidth="1"/>
    <col min="15874" max="15874" width="28.5703125" style="33" customWidth="1"/>
    <col min="15875" max="15875" width="57.7109375" style="33" customWidth="1"/>
    <col min="15876" max="15876" width="25.7109375" style="33" customWidth="1"/>
    <col min="15877" max="15877" width="13.5703125" style="33" customWidth="1"/>
    <col min="15878" max="15878" width="14" style="33" customWidth="1"/>
    <col min="15879" max="16128" width="9.140625" style="33"/>
    <col min="16129" max="16129" width="10.42578125" style="33" customWidth="1"/>
    <col min="16130" max="16130" width="28.5703125" style="33" customWidth="1"/>
    <col min="16131" max="16131" width="57.7109375" style="33" customWidth="1"/>
    <col min="16132" max="16132" width="25.7109375" style="33" customWidth="1"/>
    <col min="16133" max="16133" width="13.5703125" style="33" customWidth="1"/>
    <col min="16134" max="16134" width="14" style="33" customWidth="1"/>
    <col min="16135" max="16384" width="9.140625" style="33"/>
  </cols>
  <sheetData>
    <row r="2" spans="1:5" ht="59.25" customHeight="1" x14ac:dyDescent="0.2">
      <c r="B2" s="151" t="s">
        <v>307</v>
      </c>
      <c r="C2" s="151"/>
      <c r="D2" s="151"/>
      <c r="E2" s="34"/>
    </row>
    <row r="3" spans="1:5" ht="15" x14ac:dyDescent="0.2">
      <c r="A3" s="35"/>
      <c r="B3" s="34" t="s">
        <v>57</v>
      </c>
      <c r="C3" s="34"/>
      <c r="D3" s="34"/>
      <c r="E3" s="34"/>
    </row>
    <row r="4" spans="1:5" ht="15" x14ac:dyDescent="0.2">
      <c r="A4" s="35"/>
      <c r="B4" s="34"/>
      <c r="C4" s="34"/>
      <c r="D4" s="36"/>
    </row>
    <row r="5" spans="1:5" ht="21.75" customHeight="1" x14ac:dyDescent="0.3">
      <c r="A5" s="35"/>
      <c r="B5" s="37"/>
      <c r="C5" s="149" t="s">
        <v>102</v>
      </c>
      <c r="D5" s="150"/>
    </row>
    <row r="6" spans="1:5" x14ac:dyDescent="0.2">
      <c r="A6" s="35"/>
      <c r="B6" s="37"/>
      <c r="C6" s="37"/>
      <c r="D6" s="35"/>
    </row>
    <row r="7" spans="1:5" ht="15.75" x14ac:dyDescent="0.25">
      <c r="A7" s="38"/>
      <c r="B7" s="38"/>
      <c r="C7" s="38"/>
      <c r="D7" s="38"/>
    </row>
    <row r="8" spans="1:5" ht="15.75" x14ac:dyDescent="0.2">
      <c r="A8" s="39" t="s">
        <v>41</v>
      </c>
      <c r="B8" s="40" t="s">
        <v>62</v>
      </c>
      <c r="C8" s="41" t="s">
        <v>63</v>
      </c>
      <c r="D8" s="40" t="s">
        <v>64</v>
      </c>
    </row>
    <row r="9" spans="1:5" ht="15.75" x14ac:dyDescent="0.25">
      <c r="A9" s="42">
        <v>1</v>
      </c>
      <c r="B9" s="43">
        <v>2</v>
      </c>
      <c r="C9" s="44">
        <v>3</v>
      </c>
      <c r="D9" s="43">
        <v>4</v>
      </c>
    </row>
    <row r="10" spans="1:5" ht="15.75" x14ac:dyDescent="0.2">
      <c r="A10" s="45">
        <v>1</v>
      </c>
      <c r="B10" s="45" t="s">
        <v>58</v>
      </c>
      <c r="C10" s="46" t="s">
        <v>86</v>
      </c>
      <c r="D10" s="47">
        <f>მაღაზია!L173</f>
        <v>0</v>
      </c>
    </row>
    <row r="11" spans="1:5" ht="15.75" x14ac:dyDescent="0.2">
      <c r="A11" s="45">
        <v>2</v>
      </c>
      <c r="B11" s="45" t="s">
        <v>60</v>
      </c>
      <c r="C11" s="46" t="s">
        <v>141</v>
      </c>
      <c r="D11" s="47">
        <f>ეზო!L275</f>
        <v>0</v>
      </c>
    </row>
    <row r="12" spans="1:5" ht="15.75" x14ac:dyDescent="0.2">
      <c r="A12" s="45">
        <v>3</v>
      </c>
      <c r="B12" s="45" t="s">
        <v>61</v>
      </c>
      <c r="C12" s="46" t="s">
        <v>142</v>
      </c>
      <c r="D12" s="47">
        <f>'წყალსადენ კანალიზაცია'!L99</f>
        <v>0</v>
      </c>
    </row>
    <row r="13" spans="1:5" ht="15.75" x14ac:dyDescent="0.2">
      <c r="A13" s="45">
        <v>4</v>
      </c>
      <c r="B13" s="45" t="s">
        <v>101</v>
      </c>
      <c r="C13" s="46" t="s">
        <v>59</v>
      </c>
      <c r="D13" s="47">
        <f>ელ.ქსელი!L79</f>
        <v>0</v>
      </c>
    </row>
    <row r="14" spans="1:5" ht="15.75" x14ac:dyDescent="0.2">
      <c r="A14" s="48"/>
      <c r="B14" s="49"/>
      <c r="C14" s="50" t="s">
        <v>78</v>
      </c>
      <c r="D14" s="51">
        <f>SUM(D10:D13)</f>
        <v>0</v>
      </c>
    </row>
  </sheetData>
  <mergeCells count="2">
    <mergeCell ref="C5:D5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493"/>
  <sheetViews>
    <sheetView topLeftCell="A128" workbookViewId="0">
      <selection activeCell="Q144" sqref="Q144"/>
    </sheetView>
  </sheetViews>
  <sheetFormatPr defaultRowHeight="15" x14ac:dyDescent="0.25"/>
  <cols>
    <col min="1" max="1" width="4" style="9" customWidth="1"/>
    <col min="2" max="2" width="57.42578125" style="10" customWidth="1"/>
    <col min="3" max="3" width="9.140625" style="59"/>
    <col min="4" max="4" width="10.42578125" style="59" customWidth="1"/>
    <col min="5" max="6" width="9.140625" style="59"/>
    <col min="7" max="7" width="9.42578125" style="59" bestFit="1" customWidth="1"/>
    <col min="8" max="11" width="9.140625" style="59"/>
    <col min="12" max="12" width="18.42578125" style="59" customWidth="1"/>
    <col min="13" max="16384" width="9.140625" style="9"/>
  </cols>
  <sheetData>
    <row r="2" spans="1:12" ht="63.75" customHeight="1" x14ac:dyDescent="0.25">
      <c r="B2" s="161" t="s">
        <v>307</v>
      </c>
      <c r="C2" s="161"/>
      <c r="D2" s="161"/>
    </row>
    <row r="4" spans="1:12" x14ac:dyDescent="0.25">
      <c r="D4" s="162" t="s">
        <v>12</v>
      </c>
      <c r="E4" s="162"/>
      <c r="F4" s="162"/>
    </row>
    <row r="6" spans="1:12" ht="50.25" customHeight="1" x14ac:dyDescent="0.25">
      <c r="A6" s="172" t="s">
        <v>9</v>
      </c>
      <c r="B6" s="163" t="s">
        <v>0</v>
      </c>
      <c r="C6" s="163" t="s">
        <v>1</v>
      </c>
      <c r="D6" s="165" t="s">
        <v>2</v>
      </c>
      <c r="E6" s="166"/>
      <c r="F6" s="165" t="s">
        <v>5</v>
      </c>
      <c r="G6" s="166"/>
      <c r="H6" s="165" t="s">
        <v>8</v>
      </c>
      <c r="I6" s="166"/>
      <c r="J6" s="167" t="s">
        <v>10</v>
      </c>
      <c r="K6" s="168"/>
      <c r="L6" s="163" t="s">
        <v>7</v>
      </c>
    </row>
    <row r="7" spans="1:12" ht="80.25" customHeight="1" x14ac:dyDescent="0.25">
      <c r="A7" s="172"/>
      <c r="B7" s="164"/>
      <c r="C7" s="164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64"/>
    </row>
    <row r="8" spans="1:12" x14ac:dyDescent="0.25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  <c r="H8" s="62">
        <v>8</v>
      </c>
      <c r="I8" s="62">
        <v>9</v>
      </c>
      <c r="J8" s="62">
        <v>10</v>
      </c>
      <c r="K8" s="62">
        <v>11</v>
      </c>
      <c r="L8" s="62">
        <v>12</v>
      </c>
    </row>
    <row r="9" spans="1:12" ht="28.5" customHeight="1" x14ac:dyDescent="0.25">
      <c r="A9" s="169" t="s">
        <v>11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12" x14ac:dyDescent="0.25">
      <c r="A10" s="156">
        <v>1</v>
      </c>
      <c r="B10" s="63" t="s">
        <v>213</v>
      </c>
      <c r="C10" s="64" t="s">
        <v>20</v>
      </c>
      <c r="D10" s="65"/>
      <c r="E10" s="65">
        <v>45.5</v>
      </c>
      <c r="F10" s="66"/>
      <c r="G10" s="66"/>
      <c r="H10" s="66"/>
      <c r="I10" s="66"/>
      <c r="J10" s="66"/>
      <c r="K10" s="66"/>
      <c r="L10" s="66"/>
    </row>
    <row r="11" spans="1:12" x14ac:dyDescent="0.25">
      <c r="A11" s="158"/>
      <c r="B11" s="67" t="s">
        <v>15</v>
      </c>
      <c r="C11" s="61" t="s">
        <v>16</v>
      </c>
      <c r="D11" s="2">
        <v>1</v>
      </c>
      <c r="E11" s="2">
        <f>E10*D11</f>
        <v>45.5</v>
      </c>
      <c r="F11" s="68"/>
      <c r="G11" s="68"/>
      <c r="H11" s="68"/>
      <c r="I11" s="68"/>
      <c r="J11" s="68"/>
      <c r="K11" s="68"/>
      <c r="L11" s="68"/>
    </row>
    <row r="12" spans="1:12" x14ac:dyDescent="0.25">
      <c r="A12" s="156">
        <v>2</v>
      </c>
      <c r="B12" s="63" t="s">
        <v>212</v>
      </c>
      <c r="C12" s="64" t="s">
        <v>20</v>
      </c>
      <c r="D12" s="65"/>
      <c r="E12" s="65">
        <v>43.5</v>
      </c>
      <c r="F12" s="66"/>
      <c r="G12" s="66"/>
      <c r="H12" s="66"/>
      <c r="I12" s="66"/>
      <c r="J12" s="66"/>
      <c r="K12" s="66"/>
      <c r="L12" s="66"/>
    </row>
    <row r="13" spans="1:12" x14ac:dyDescent="0.25">
      <c r="A13" s="158"/>
      <c r="B13" s="67" t="s">
        <v>15</v>
      </c>
      <c r="C13" s="61" t="s">
        <v>16</v>
      </c>
      <c r="D13" s="2">
        <v>1</v>
      </c>
      <c r="E13" s="2">
        <f>E12*D13</f>
        <v>43.5</v>
      </c>
      <c r="F13" s="68"/>
      <c r="G13" s="68"/>
      <c r="H13" s="68"/>
      <c r="I13" s="68"/>
      <c r="J13" s="68"/>
      <c r="K13" s="68"/>
      <c r="L13" s="68"/>
    </row>
    <row r="14" spans="1:12" ht="25.5" x14ac:dyDescent="0.25">
      <c r="A14" s="156">
        <v>3</v>
      </c>
      <c r="B14" s="63" t="s">
        <v>218</v>
      </c>
      <c r="C14" s="64" t="s">
        <v>13</v>
      </c>
      <c r="D14" s="65"/>
      <c r="E14" s="65">
        <v>71.5</v>
      </c>
      <c r="F14" s="66"/>
      <c r="G14" s="66"/>
      <c r="H14" s="66"/>
      <c r="I14" s="66"/>
      <c r="J14" s="66"/>
      <c r="K14" s="66"/>
      <c r="L14" s="66"/>
    </row>
    <row r="15" spans="1:12" x14ac:dyDescent="0.25">
      <c r="A15" s="158"/>
      <c r="B15" s="67" t="s">
        <v>15</v>
      </c>
      <c r="C15" s="61" t="s">
        <v>16</v>
      </c>
      <c r="D15" s="2">
        <v>1</v>
      </c>
      <c r="E15" s="2">
        <f>E14*D15</f>
        <v>71.5</v>
      </c>
      <c r="F15" s="68"/>
      <c r="G15" s="68"/>
      <c r="H15" s="68"/>
      <c r="I15" s="68"/>
      <c r="J15" s="68"/>
      <c r="K15" s="68"/>
      <c r="L15" s="68"/>
    </row>
    <row r="16" spans="1:12" x14ac:dyDescent="0.25">
      <c r="A16" s="152">
        <v>4</v>
      </c>
      <c r="B16" s="63" t="s">
        <v>219</v>
      </c>
      <c r="C16" s="65" t="s">
        <v>20</v>
      </c>
      <c r="D16" s="65"/>
      <c r="E16" s="65">
        <v>21.3</v>
      </c>
      <c r="F16" s="66"/>
      <c r="G16" s="66"/>
      <c r="H16" s="66"/>
      <c r="I16" s="66"/>
      <c r="J16" s="66"/>
      <c r="K16" s="66"/>
      <c r="L16" s="66"/>
    </row>
    <row r="17" spans="1:12" x14ac:dyDescent="0.25">
      <c r="A17" s="153"/>
      <c r="B17" s="67" t="s">
        <v>15</v>
      </c>
      <c r="C17" s="2" t="s">
        <v>16</v>
      </c>
      <c r="D17" s="2">
        <v>1</v>
      </c>
      <c r="E17" s="2">
        <f>E16*D17</f>
        <v>21.3</v>
      </c>
      <c r="F17" s="68"/>
      <c r="G17" s="68"/>
      <c r="H17" s="68"/>
      <c r="I17" s="68"/>
      <c r="J17" s="68"/>
      <c r="K17" s="68"/>
      <c r="L17" s="68"/>
    </row>
    <row r="18" spans="1:12" x14ac:dyDescent="0.25">
      <c r="A18" s="176">
        <v>5</v>
      </c>
      <c r="B18" s="58" t="s">
        <v>79</v>
      </c>
      <c r="C18" s="65" t="s">
        <v>21</v>
      </c>
      <c r="D18" s="65"/>
      <c r="E18" s="65">
        <v>1</v>
      </c>
      <c r="F18" s="66"/>
      <c r="G18" s="66"/>
      <c r="H18" s="66"/>
      <c r="I18" s="66"/>
      <c r="J18" s="66"/>
      <c r="K18" s="66"/>
      <c r="L18" s="66"/>
    </row>
    <row r="19" spans="1:12" x14ac:dyDescent="0.25">
      <c r="A19" s="177"/>
      <c r="B19" s="67" t="s">
        <v>15</v>
      </c>
      <c r="C19" s="2" t="s">
        <v>16</v>
      </c>
      <c r="D19" s="2">
        <v>1</v>
      </c>
      <c r="E19" s="2">
        <f>E18*D19</f>
        <v>1</v>
      </c>
      <c r="F19" s="68"/>
      <c r="G19" s="68"/>
      <c r="H19" s="68"/>
      <c r="I19" s="68"/>
      <c r="J19" s="68"/>
      <c r="K19" s="68"/>
      <c r="L19" s="68"/>
    </row>
    <row r="20" spans="1:12" x14ac:dyDescent="0.25">
      <c r="A20" s="152">
        <v>6</v>
      </c>
      <c r="B20" s="63" t="s">
        <v>80</v>
      </c>
      <c r="C20" s="65" t="s">
        <v>21</v>
      </c>
      <c r="D20" s="65"/>
      <c r="E20" s="65">
        <v>1</v>
      </c>
      <c r="F20" s="66"/>
      <c r="G20" s="66"/>
      <c r="H20" s="66"/>
      <c r="I20" s="66"/>
      <c r="J20" s="66"/>
      <c r="K20" s="66"/>
      <c r="L20" s="66"/>
    </row>
    <row r="21" spans="1:12" x14ac:dyDescent="0.25">
      <c r="A21" s="174"/>
      <c r="B21" s="67" t="s">
        <v>15</v>
      </c>
      <c r="C21" s="2" t="s">
        <v>16</v>
      </c>
      <c r="D21" s="2">
        <v>1</v>
      </c>
      <c r="E21" s="2">
        <f>E20*D21</f>
        <v>1</v>
      </c>
      <c r="F21" s="68"/>
      <c r="G21" s="68"/>
      <c r="H21" s="68"/>
      <c r="I21" s="68"/>
      <c r="J21" s="68"/>
      <c r="K21" s="68"/>
      <c r="L21" s="68"/>
    </row>
    <row r="22" spans="1:12" x14ac:dyDescent="0.25">
      <c r="A22" s="152">
        <v>7</v>
      </c>
      <c r="B22" s="58" t="s">
        <v>215</v>
      </c>
      <c r="C22" s="64" t="s">
        <v>13</v>
      </c>
      <c r="D22" s="65"/>
      <c r="E22" s="65">
        <v>3.7</v>
      </c>
      <c r="F22" s="66"/>
      <c r="G22" s="66"/>
      <c r="H22" s="66"/>
      <c r="I22" s="66"/>
      <c r="J22" s="66"/>
      <c r="K22" s="66"/>
      <c r="L22" s="66"/>
    </row>
    <row r="23" spans="1:12" x14ac:dyDescent="0.25">
      <c r="A23" s="153"/>
      <c r="B23" s="67" t="s">
        <v>15</v>
      </c>
      <c r="C23" s="61" t="s">
        <v>16</v>
      </c>
      <c r="D23" s="2">
        <v>1</v>
      </c>
      <c r="E23" s="2">
        <f>E22*D23</f>
        <v>3.7</v>
      </c>
      <c r="F23" s="68"/>
      <c r="G23" s="68"/>
      <c r="H23" s="68"/>
      <c r="I23" s="68"/>
      <c r="J23" s="68"/>
      <c r="K23" s="68"/>
      <c r="L23" s="68"/>
    </row>
    <row r="24" spans="1:12" x14ac:dyDescent="0.25">
      <c r="A24" s="174"/>
      <c r="B24" s="67" t="s">
        <v>216</v>
      </c>
      <c r="C24" s="61" t="s">
        <v>121</v>
      </c>
      <c r="D24" s="2"/>
      <c r="E24" s="2">
        <v>1</v>
      </c>
      <c r="F24" s="68"/>
      <c r="G24" s="68"/>
      <c r="H24" s="68"/>
      <c r="I24" s="68"/>
      <c r="J24" s="68"/>
      <c r="K24" s="68"/>
      <c r="L24" s="68"/>
    </row>
    <row r="25" spans="1:12" x14ac:dyDescent="0.25">
      <c r="A25" s="152">
        <v>8</v>
      </c>
      <c r="B25" s="58" t="s">
        <v>211</v>
      </c>
      <c r="C25" s="64" t="s">
        <v>13</v>
      </c>
      <c r="D25" s="65"/>
      <c r="E25" s="65">
        <v>3.6</v>
      </c>
      <c r="F25" s="66"/>
      <c r="G25" s="66"/>
      <c r="H25" s="66"/>
      <c r="I25" s="66"/>
      <c r="J25" s="66"/>
      <c r="K25" s="66"/>
      <c r="L25" s="66"/>
    </row>
    <row r="26" spans="1:12" x14ac:dyDescent="0.25">
      <c r="A26" s="174"/>
      <c r="B26" s="67" t="s">
        <v>15</v>
      </c>
      <c r="C26" s="61" t="s">
        <v>16</v>
      </c>
      <c r="D26" s="2">
        <v>1</v>
      </c>
      <c r="E26" s="2">
        <f>E25*D26</f>
        <v>3.6</v>
      </c>
      <c r="F26" s="68"/>
      <c r="G26" s="68"/>
      <c r="H26" s="68"/>
      <c r="I26" s="68"/>
      <c r="J26" s="68"/>
      <c r="K26" s="68"/>
      <c r="L26" s="68"/>
    </row>
    <row r="27" spans="1:12" ht="25.5" x14ac:dyDescent="0.25">
      <c r="A27" s="152">
        <v>9</v>
      </c>
      <c r="B27" s="63" t="s">
        <v>210</v>
      </c>
      <c r="C27" s="64" t="s">
        <v>13</v>
      </c>
      <c r="D27" s="65"/>
      <c r="E27" s="65">
        <v>146.80000000000001</v>
      </c>
      <c r="F27" s="66"/>
      <c r="G27" s="66"/>
      <c r="H27" s="66"/>
      <c r="I27" s="66"/>
      <c r="J27" s="66"/>
      <c r="K27" s="66"/>
      <c r="L27" s="66"/>
    </row>
    <row r="28" spans="1:12" x14ac:dyDescent="0.25">
      <c r="A28" s="174"/>
      <c r="B28" s="67" t="s">
        <v>15</v>
      </c>
      <c r="C28" s="61" t="s">
        <v>16</v>
      </c>
      <c r="D28" s="2">
        <v>1</v>
      </c>
      <c r="E28" s="2">
        <f>E27*D28</f>
        <v>146.80000000000001</v>
      </c>
      <c r="F28" s="68"/>
      <c r="G28" s="68"/>
      <c r="H28" s="68"/>
      <c r="I28" s="68"/>
      <c r="J28" s="68"/>
      <c r="K28" s="68"/>
      <c r="L28" s="68"/>
    </row>
    <row r="29" spans="1:12" ht="27" customHeight="1" x14ac:dyDescent="0.25">
      <c r="A29" s="152">
        <v>10</v>
      </c>
      <c r="B29" s="63" t="s">
        <v>39</v>
      </c>
      <c r="C29" s="64" t="s">
        <v>14</v>
      </c>
      <c r="D29" s="65"/>
      <c r="E29" s="65">
        <v>36.29</v>
      </c>
      <c r="F29" s="66"/>
      <c r="G29" s="66"/>
      <c r="H29" s="66"/>
      <c r="I29" s="66"/>
      <c r="J29" s="66"/>
      <c r="K29" s="66"/>
      <c r="L29" s="66"/>
    </row>
    <row r="30" spans="1:12" x14ac:dyDescent="0.25">
      <c r="A30" s="153"/>
      <c r="B30" s="67" t="s">
        <v>15</v>
      </c>
      <c r="C30" s="61" t="s">
        <v>16</v>
      </c>
      <c r="D30" s="2">
        <v>1</v>
      </c>
      <c r="E30" s="2">
        <f>E29*D30</f>
        <v>36.29</v>
      </c>
      <c r="F30" s="68"/>
      <c r="G30" s="68"/>
      <c r="H30" s="68"/>
      <c r="I30" s="68"/>
      <c r="J30" s="68"/>
      <c r="K30" s="68"/>
      <c r="L30" s="68"/>
    </row>
    <row r="31" spans="1:12" x14ac:dyDescent="0.25">
      <c r="A31" s="153"/>
      <c r="B31" s="67" t="s">
        <v>40</v>
      </c>
      <c r="C31" s="61" t="s">
        <v>22</v>
      </c>
      <c r="D31" s="2">
        <v>1.75</v>
      </c>
      <c r="E31" s="2">
        <f>E29*D31</f>
        <v>63.5075</v>
      </c>
      <c r="F31" s="68"/>
      <c r="G31" s="68"/>
      <c r="H31" s="68"/>
      <c r="I31" s="68"/>
      <c r="J31" s="68"/>
      <c r="K31" s="68"/>
      <c r="L31" s="68"/>
    </row>
    <row r="32" spans="1:12" x14ac:dyDescent="0.25">
      <c r="A32" s="175" t="s">
        <v>190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</row>
    <row r="33" spans="1:12" x14ac:dyDescent="0.25">
      <c r="A33" s="152">
        <v>1</v>
      </c>
      <c r="B33" s="63" t="s">
        <v>182</v>
      </c>
      <c r="C33" s="65" t="s">
        <v>13</v>
      </c>
      <c r="D33" s="65"/>
      <c r="E33" s="65">
        <v>10</v>
      </c>
      <c r="F33" s="66"/>
      <c r="G33" s="66"/>
      <c r="H33" s="66"/>
      <c r="I33" s="66"/>
      <c r="J33" s="66"/>
      <c r="K33" s="66"/>
      <c r="L33" s="66"/>
    </row>
    <row r="34" spans="1:12" x14ac:dyDescent="0.25">
      <c r="A34" s="153"/>
      <c r="B34" s="67" t="s">
        <v>15</v>
      </c>
      <c r="C34" s="2" t="s">
        <v>16</v>
      </c>
      <c r="D34" s="2">
        <v>1</v>
      </c>
      <c r="E34" s="2">
        <f>E33*D34</f>
        <v>10</v>
      </c>
      <c r="F34" s="68"/>
      <c r="G34" s="68"/>
      <c r="H34" s="68"/>
      <c r="I34" s="68"/>
      <c r="J34" s="68"/>
      <c r="K34" s="68"/>
      <c r="L34" s="68"/>
    </row>
    <row r="35" spans="1:12" x14ac:dyDescent="0.25">
      <c r="A35" s="153"/>
      <c r="B35" s="67" t="s">
        <v>184</v>
      </c>
      <c r="C35" s="2" t="s">
        <v>21</v>
      </c>
      <c r="D35" s="2">
        <v>12.5</v>
      </c>
      <c r="E35" s="2">
        <f>E33*D35</f>
        <v>125</v>
      </c>
      <c r="F35" s="68"/>
      <c r="G35" s="68"/>
      <c r="H35" s="68"/>
      <c r="I35" s="68"/>
      <c r="J35" s="68"/>
      <c r="K35" s="68"/>
      <c r="L35" s="68"/>
    </row>
    <row r="36" spans="1:12" x14ac:dyDescent="0.25">
      <c r="A36" s="153"/>
      <c r="B36" s="67" t="s">
        <v>24</v>
      </c>
      <c r="C36" s="2" t="s">
        <v>14</v>
      </c>
      <c r="D36" s="2">
        <v>0.11</v>
      </c>
      <c r="E36" s="2">
        <f>E33*D36</f>
        <v>1.1000000000000001</v>
      </c>
      <c r="F36" s="68"/>
      <c r="G36" s="68"/>
      <c r="H36" s="68"/>
      <c r="I36" s="68"/>
      <c r="J36" s="68"/>
      <c r="K36" s="68"/>
      <c r="L36" s="68"/>
    </row>
    <row r="37" spans="1:12" x14ac:dyDescent="0.25">
      <c r="A37" s="174"/>
      <c r="B37" s="67" t="s">
        <v>17</v>
      </c>
      <c r="C37" s="2" t="s">
        <v>16</v>
      </c>
      <c r="D37" s="2">
        <v>0.2</v>
      </c>
      <c r="E37" s="2">
        <f>E33*D37</f>
        <v>2</v>
      </c>
      <c r="F37" s="68"/>
      <c r="G37" s="68"/>
      <c r="H37" s="68"/>
      <c r="I37" s="68"/>
      <c r="J37" s="68"/>
      <c r="K37" s="68"/>
      <c r="L37" s="68"/>
    </row>
    <row r="38" spans="1:12" x14ac:dyDescent="0.25">
      <c r="A38" s="152">
        <v>2</v>
      </c>
      <c r="B38" s="63" t="s">
        <v>145</v>
      </c>
      <c r="C38" s="65" t="s">
        <v>13</v>
      </c>
      <c r="D38" s="65"/>
      <c r="E38" s="65">
        <v>40.549999999999997</v>
      </c>
      <c r="F38" s="66"/>
      <c r="G38" s="66"/>
      <c r="H38" s="66"/>
      <c r="I38" s="66"/>
      <c r="J38" s="66"/>
      <c r="K38" s="66"/>
      <c r="L38" s="66"/>
    </row>
    <row r="39" spans="1:12" x14ac:dyDescent="0.25">
      <c r="A39" s="153"/>
      <c r="B39" s="67" t="s">
        <v>15</v>
      </c>
      <c r="C39" s="2" t="s">
        <v>16</v>
      </c>
      <c r="D39" s="2">
        <v>1</v>
      </c>
      <c r="E39" s="2">
        <f>E38*D39</f>
        <v>40.549999999999997</v>
      </c>
      <c r="F39" s="68"/>
      <c r="G39" s="68"/>
      <c r="H39" s="68"/>
      <c r="I39" s="68"/>
      <c r="J39" s="68"/>
      <c r="K39" s="68"/>
      <c r="L39" s="68"/>
    </row>
    <row r="40" spans="1:12" x14ac:dyDescent="0.25">
      <c r="A40" s="153"/>
      <c r="B40" s="67" t="s">
        <v>185</v>
      </c>
      <c r="C40" s="2" t="s">
        <v>21</v>
      </c>
      <c r="D40" s="2">
        <v>12.5</v>
      </c>
      <c r="E40" s="2">
        <f>E38*D40</f>
        <v>506.87499999999994</v>
      </c>
      <c r="F40" s="68"/>
      <c r="G40" s="68"/>
      <c r="H40" s="68"/>
      <c r="I40" s="68"/>
      <c r="J40" s="68"/>
      <c r="K40" s="68"/>
      <c r="L40" s="68"/>
    </row>
    <row r="41" spans="1:12" x14ac:dyDescent="0.25">
      <c r="A41" s="153"/>
      <c r="B41" s="67" t="s">
        <v>24</v>
      </c>
      <c r="C41" s="2" t="s">
        <v>14</v>
      </c>
      <c r="D41" s="2">
        <v>0.2</v>
      </c>
      <c r="E41" s="2">
        <f>E38*D41</f>
        <v>8.11</v>
      </c>
      <c r="F41" s="68"/>
      <c r="G41" s="68"/>
      <c r="H41" s="68"/>
      <c r="I41" s="68"/>
      <c r="J41" s="68"/>
      <c r="K41" s="68"/>
      <c r="L41" s="68"/>
    </row>
    <row r="42" spans="1:12" x14ac:dyDescent="0.25">
      <c r="A42" s="174"/>
      <c r="B42" s="67" t="s">
        <v>17</v>
      </c>
      <c r="C42" s="2" t="s">
        <v>16</v>
      </c>
      <c r="D42" s="2">
        <v>0.2</v>
      </c>
      <c r="E42" s="2">
        <f>E38*D42</f>
        <v>8.11</v>
      </c>
      <c r="F42" s="68"/>
      <c r="G42" s="68"/>
      <c r="H42" s="68"/>
      <c r="I42" s="68"/>
      <c r="J42" s="68"/>
      <c r="K42" s="68"/>
      <c r="L42" s="68"/>
    </row>
    <row r="43" spans="1:12" ht="25.5" x14ac:dyDescent="0.25">
      <c r="A43" s="152">
        <v>3</v>
      </c>
      <c r="B43" s="63" t="s">
        <v>274</v>
      </c>
      <c r="C43" s="65" t="s">
        <v>13</v>
      </c>
      <c r="D43" s="65"/>
      <c r="E43" s="65">
        <v>5.31</v>
      </c>
      <c r="F43" s="66"/>
      <c r="G43" s="66"/>
      <c r="H43" s="66"/>
      <c r="I43" s="66"/>
      <c r="J43" s="66"/>
      <c r="K43" s="66"/>
      <c r="L43" s="66"/>
    </row>
    <row r="44" spans="1:12" x14ac:dyDescent="0.25">
      <c r="A44" s="153"/>
      <c r="B44" s="67" t="s">
        <v>15</v>
      </c>
      <c r="C44" s="2" t="s">
        <v>16</v>
      </c>
      <c r="D44" s="2">
        <v>1</v>
      </c>
      <c r="E44" s="2">
        <f>E43*D44</f>
        <v>5.31</v>
      </c>
      <c r="F44" s="68"/>
      <c r="G44" s="68"/>
      <c r="H44" s="68"/>
      <c r="I44" s="68"/>
      <c r="J44" s="68"/>
      <c r="K44" s="68"/>
      <c r="L44" s="68"/>
    </row>
    <row r="45" spans="1:12" x14ac:dyDescent="0.25">
      <c r="A45" s="153"/>
      <c r="B45" s="67" t="s">
        <v>25</v>
      </c>
      <c r="C45" s="2" t="s">
        <v>13</v>
      </c>
      <c r="D45" s="2">
        <v>1.05</v>
      </c>
      <c r="E45" s="2">
        <f>E43*D45</f>
        <v>5.5754999999999999</v>
      </c>
      <c r="F45" s="68"/>
      <c r="G45" s="68"/>
      <c r="H45" s="68"/>
      <c r="I45" s="68"/>
      <c r="J45" s="68"/>
      <c r="K45" s="68"/>
      <c r="L45" s="68"/>
    </row>
    <row r="46" spans="1:12" ht="25.5" x14ac:dyDescent="0.25">
      <c r="A46" s="152">
        <v>4</v>
      </c>
      <c r="B46" s="63" t="s">
        <v>146</v>
      </c>
      <c r="C46" s="65" t="s">
        <v>20</v>
      </c>
      <c r="D46" s="65"/>
      <c r="E46" s="65">
        <v>6.8</v>
      </c>
      <c r="F46" s="66"/>
      <c r="G46" s="66"/>
      <c r="H46" s="66"/>
      <c r="I46" s="66"/>
      <c r="J46" s="66"/>
      <c r="K46" s="66"/>
      <c r="L46" s="66"/>
    </row>
    <row r="47" spans="1:12" x14ac:dyDescent="0.25">
      <c r="A47" s="153"/>
      <c r="B47" s="67" t="s">
        <v>15</v>
      </c>
      <c r="C47" s="2" t="s">
        <v>16</v>
      </c>
      <c r="D47" s="2">
        <v>1</v>
      </c>
      <c r="E47" s="2">
        <f>E46*D47</f>
        <v>6.8</v>
      </c>
      <c r="F47" s="68"/>
      <c r="G47" s="68"/>
      <c r="H47" s="68"/>
      <c r="I47" s="68"/>
      <c r="J47" s="68"/>
      <c r="K47" s="68"/>
      <c r="L47" s="68"/>
    </row>
    <row r="48" spans="1:12" x14ac:dyDescent="0.25">
      <c r="A48" s="153"/>
      <c r="B48" s="67" t="s">
        <v>25</v>
      </c>
      <c r="C48" s="2" t="s">
        <v>13</v>
      </c>
      <c r="D48" s="2">
        <v>2.0499999999999998</v>
      </c>
      <c r="E48" s="2">
        <f>E46*D48</f>
        <v>13.939999999999998</v>
      </c>
      <c r="F48" s="68"/>
      <c r="G48" s="68"/>
      <c r="H48" s="68"/>
      <c r="I48" s="68"/>
      <c r="J48" s="68"/>
      <c r="K48" s="68"/>
      <c r="L48" s="68"/>
    </row>
    <row r="49" spans="1:12" x14ac:dyDescent="0.25">
      <c r="A49" s="174"/>
      <c r="B49" s="67" t="s">
        <v>147</v>
      </c>
      <c r="C49" s="2" t="s">
        <v>19</v>
      </c>
      <c r="D49" s="2"/>
      <c r="E49" s="2">
        <v>16.8</v>
      </c>
      <c r="F49" s="68"/>
      <c r="G49" s="68"/>
      <c r="H49" s="68"/>
      <c r="I49" s="68"/>
      <c r="J49" s="68"/>
      <c r="K49" s="68"/>
      <c r="L49" s="68"/>
    </row>
    <row r="50" spans="1:12" x14ac:dyDescent="0.25">
      <c r="A50" s="152">
        <v>5</v>
      </c>
      <c r="B50" s="63" t="s">
        <v>113</v>
      </c>
      <c r="C50" s="65" t="s">
        <v>13</v>
      </c>
      <c r="D50" s="65"/>
      <c r="E50" s="65">
        <v>68.14</v>
      </c>
      <c r="F50" s="66"/>
      <c r="G50" s="66"/>
      <c r="H50" s="66"/>
      <c r="I50" s="66"/>
      <c r="J50" s="66"/>
      <c r="K50" s="66"/>
      <c r="L50" s="66"/>
    </row>
    <row r="51" spans="1:12" x14ac:dyDescent="0.25">
      <c r="A51" s="153"/>
      <c r="B51" s="67" t="s">
        <v>15</v>
      </c>
      <c r="C51" s="2" t="s">
        <v>16</v>
      </c>
      <c r="D51" s="2">
        <v>1</v>
      </c>
      <c r="E51" s="2">
        <f>E50*D51</f>
        <v>68.14</v>
      </c>
      <c r="F51" s="68"/>
      <c r="G51" s="68"/>
      <c r="H51" s="68"/>
      <c r="I51" s="68"/>
      <c r="J51" s="68"/>
      <c r="K51" s="68"/>
      <c r="L51" s="68"/>
    </row>
    <row r="52" spans="1:12" x14ac:dyDescent="0.25">
      <c r="A52" s="153"/>
      <c r="B52" s="67" t="s">
        <v>114</v>
      </c>
      <c r="C52" s="2" t="s">
        <v>13</v>
      </c>
      <c r="D52" s="2">
        <v>1.05</v>
      </c>
      <c r="E52" s="2">
        <f>E50*D52</f>
        <v>71.546999999999997</v>
      </c>
      <c r="F52" s="68"/>
      <c r="G52" s="68"/>
      <c r="H52" s="68"/>
      <c r="I52" s="68"/>
      <c r="J52" s="68"/>
      <c r="K52" s="68"/>
      <c r="L52" s="68"/>
    </row>
    <row r="53" spans="1:12" x14ac:dyDescent="0.25">
      <c r="A53" s="174"/>
      <c r="B53" s="69" t="s">
        <v>17</v>
      </c>
      <c r="C53" s="60" t="s">
        <v>16</v>
      </c>
      <c r="D53" s="60">
        <v>0.2</v>
      </c>
      <c r="E53" s="60">
        <f>E50*D53</f>
        <v>13.628</v>
      </c>
      <c r="F53" s="70"/>
      <c r="G53" s="70"/>
      <c r="H53" s="70"/>
      <c r="I53" s="70"/>
      <c r="J53" s="70"/>
      <c r="K53" s="70"/>
      <c r="L53" s="70"/>
    </row>
    <row r="54" spans="1:12" ht="25.5" x14ac:dyDescent="0.25">
      <c r="A54" s="173">
        <v>6</v>
      </c>
      <c r="B54" s="63" t="s">
        <v>308</v>
      </c>
      <c r="C54" s="65" t="s">
        <v>13</v>
      </c>
      <c r="D54" s="2"/>
      <c r="E54" s="65">
        <v>102</v>
      </c>
      <c r="F54" s="68"/>
      <c r="G54" s="68"/>
      <c r="H54" s="68"/>
      <c r="I54" s="68"/>
      <c r="J54" s="68"/>
      <c r="K54" s="68"/>
      <c r="L54" s="68"/>
    </row>
    <row r="55" spans="1:12" x14ac:dyDescent="0.25">
      <c r="A55" s="173"/>
      <c r="B55" s="67" t="s">
        <v>15</v>
      </c>
      <c r="C55" s="2" t="s">
        <v>16</v>
      </c>
      <c r="D55" s="2">
        <v>1</v>
      </c>
      <c r="E55" s="2">
        <f>E54*D55</f>
        <v>102</v>
      </c>
      <c r="F55" s="68"/>
      <c r="G55" s="68"/>
      <c r="H55" s="68"/>
      <c r="I55" s="68"/>
      <c r="J55" s="68"/>
      <c r="K55" s="68"/>
      <c r="L55" s="68"/>
    </row>
    <row r="56" spans="1:12" x14ac:dyDescent="0.25">
      <c r="A56" s="173"/>
      <c r="B56" s="67" t="s">
        <v>24</v>
      </c>
      <c r="C56" s="2" t="s">
        <v>14</v>
      </c>
      <c r="D56" s="2">
        <v>3.2000000000000001E-2</v>
      </c>
      <c r="E56" s="2">
        <f>D56*E54</f>
        <v>3.2640000000000002</v>
      </c>
      <c r="F56" s="68"/>
      <c r="G56" s="68"/>
      <c r="H56" s="68"/>
      <c r="I56" s="68"/>
      <c r="J56" s="68"/>
      <c r="K56" s="68"/>
      <c r="L56" s="68"/>
    </row>
    <row r="57" spans="1:12" x14ac:dyDescent="0.25">
      <c r="A57" s="173"/>
      <c r="B57" s="67" t="s">
        <v>17</v>
      </c>
      <c r="C57" s="2" t="s">
        <v>16</v>
      </c>
      <c r="D57" s="2">
        <v>0.1</v>
      </c>
      <c r="E57" s="2">
        <f>E54*D57</f>
        <v>10.200000000000001</v>
      </c>
      <c r="F57" s="68"/>
      <c r="G57" s="68"/>
      <c r="H57" s="68"/>
      <c r="I57" s="68"/>
      <c r="J57" s="68"/>
      <c r="K57" s="68"/>
      <c r="L57" s="68"/>
    </row>
    <row r="58" spans="1:12" ht="25.5" x14ac:dyDescent="0.25">
      <c r="A58" s="173">
        <v>7</v>
      </c>
      <c r="B58" s="63" t="s">
        <v>148</v>
      </c>
      <c r="C58" s="65" t="s">
        <v>19</v>
      </c>
      <c r="D58" s="65"/>
      <c r="E58" s="65">
        <v>29.06</v>
      </c>
      <c r="F58" s="66"/>
      <c r="G58" s="66"/>
      <c r="H58" s="66"/>
      <c r="I58" s="66"/>
      <c r="J58" s="66"/>
      <c r="K58" s="66"/>
      <c r="L58" s="66"/>
    </row>
    <row r="59" spans="1:12" x14ac:dyDescent="0.25">
      <c r="A59" s="173"/>
      <c r="B59" s="67" t="s">
        <v>15</v>
      </c>
      <c r="C59" s="2" t="s">
        <v>16</v>
      </c>
      <c r="D59" s="2">
        <v>1</v>
      </c>
      <c r="E59" s="2">
        <f>E58*D59</f>
        <v>29.06</v>
      </c>
      <c r="F59" s="68"/>
      <c r="G59" s="68"/>
      <c r="H59" s="68"/>
      <c r="I59" s="68"/>
      <c r="J59" s="68"/>
      <c r="K59" s="68"/>
      <c r="L59" s="68"/>
    </row>
    <row r="60" spans="1:12" x14ac:dyDescent="0.25">
      <c r="A60" s="173"/>
      <c r="B60" s="67" t="s">
        <v>24</v>
      </c>
      <c r="C60" s="2" t="s">
        <v>14</v>
      </c>
      <c r="D60" s="2">
        <v>1.2E-2</v>
      </c>
      <c r="E60" s="2">
        <f>D60*E58</f>
        <v>0.34871999999999997</v>
      </c>
      <c r="F60" s="68"/>
      <c r="G60" s="68"/>
      <c r="H60" s="68"/>
      <c r="I60" s="68"/>
      <c r="J60" s="68"/>
      <c r="K60" s="68"/>
      <c r="L60" s="68"/>
    </row>
    <row r="61" spans="1:12" x14ac:dyDescent="0.25">
      <c r="A61" s="173"/>
      <c r="B61" s="67" t="s">
        <v>17</v>
      </c>
      <c r="C61" s="2" t="s">
        <v>16</v>
      </c>
      <c r="D61" s="2">
        <v>0.1</v>
      </c>
      <c r="E61" s="2">
        <f>E58*D61</f>
        <v>2.9060000000000001</v>
      </c>
      <c r="F61" s="68"/>
      <c r="G61" s="68"/>
      <c r="H61" s="68"/>
      <c r="I61" s="68"/>
      <c r="J61" s="68"/>
      <c r="K61" s="68"/>
      <c r="L61" s="68"/>
    </row>
    <row r="62" spans="1:12" x14ac:dyDescent="0.25">
      <c r="A62" s="156">
        <v>8</v>
      </c>
      <c r="B62" s="63" t="s">
        <v>143</v>
      </c>
      <c r="C62" s="71" t="s">
        <v>13</v>
      </c>
      <c r="D62" s="71"/>
      <c r="E62" s="71">
        <v>40.96</v>
      </c>
      <c r="F62" s="72"/>
      <c r="G62" s="72"/>
      <c r="H62" s="72"/>
      <c r="I62" s="72"/>
      <c r="J62" s="72"/>
      <c r="K62" s="72"/>
      <c r="L62" s="72"/>
    </row>
    <row r="63" spans="1:12" x14ac:dyDescent="0.25">
      <c r="A63" s="157"/>
      <c r="B63" s="67" t="s">
        <v>15</v>
      </c>
      <c r="C63" s="2" t="s">
        <v>16</v>
      </c>
      <c r="D63" s="2">
        <v>1</v>
      </c>
      <c r="E63" s="2">
        <f>E62*D63</f>
        <v>40.96</v>
      </c>
      <c r="F63" s="68"/>
      <c r="G63" s="68"/>
      <c r="H63" s="68"/>
      <c r="I63" s="68"/>
      <c r="J63" s="68"/>
      <c r="K63" s="68"/>
      <c r="L63" s="70"/>
    </row>
    <row r="64" spans="1:12" x14ac:dyDescent="0.25">
      <c r="A64" s="157"/>
      <c r="B64" s="67" t="s">
        <v>120</v>
      </c>
      <c r="C64" s="2" t="s">
        <v>23</v>
      </c>
      <c r="D64" s="2">
        <v>0.4</v>
      </c>
      <c r="E64" s="2">
        <f>E62*D64</f>
        <v>16.384</v>
      </c>
      <c r="F64" s="68"/>
      <c r="G64" s="68"/>
      <c r="H64" s="68"/>
      <c r="I64" s="68"/>
      <c r="J64" s="68"/>
      <c r="K64" s="68"/>
      <c r="L64" s="70"/>
    </row>
    <row r="65" spans="1:12" x14ac:dyDescent="0.25">
      <c r="A65" s="158"/>
      <c r="B65" s="67" t="s">
        <v>17</v>
      </c>
      <c r="C65" s="2" t="s">
        <v>16</v>
      </c>
      <c r="D65" s="2">
        <v>0.3</v>
      </c>
      <c r="E65" s="2">
        <f>E62*D65</f>
        <v>12.288</v>
      </c>
      <c r="F65" s="68"/>
      <c r="G65" s="68"/>
      <c r="H65" s="68"/>
      <c r="I65" s="68"/>
      <c r="J65" s="68"/>
      <c r="K65" s="68"/>
      <c r="L65" s="70"/>
    </row>
    <row r="66" spans="1:12" ht="25.5" x14ac:dyDescent="0.25">
      <c r="A66" s="173">
        <v>9</v>
      </c>
      <c r="B66" s="63" t="s">
        <v>310</v>
      </c>
      <c r="C66" s="71" t="s">
        <v>13</v>
      </c>
      <c r="D66" s="71"/>
      <c r="E66" s="71">
        <v>81.2</v>
      </c>
      <c r="F66" s="72"/>
      <c r="G66" s="72"/>
      <c r="H66" s="72"/>
      <c r="I66" s="72"/>
      <c r="J66" s="72"/>
      <c r="K66" s="72"/>
      <c r="L66" s="72"/>
    </row>
    <row r="67" spans="1:12" x14ac:dyDescent="0.25">
      <c r="A67" s="173"/>
      <c r="B67" s="67" t="s">
        <v>15</v>
      </c>
      <c r="C67" s="2" t="s">
        <v>16</v>
      </c>
      <c r="D67" s="2">
        <v>1</v>
      </c>
      <c r="E67" s="2">
        <f>E66*D67</f>
        <v>81.2</v>
      </c>
      <c r="F67" s="68"/>
      <c r="G67" s="68"/>
      <c r="H67" s="68"/>
      <c r="I67" s="68"/>
      <c r="J67" s="68"/>
      <c r="K67" s="68"/>
      <c r="L67" s="68"/>
    </row>
    <row r="68" spans="1:12" x14ac:dyDescent="0.25">
      <c r="A68" s="173"/>
      <c r="B68" s="67" t="s">
        <v>26</v>
      </c>
      <c r="C68" s="2" t="s">
        <v>23</v>
      </c>
      <c r="D68" s="2">
        <v>0.15</v>
      </c>
      <c r="E68" s="2">
        <f>E66*D68</f>
        <v>12.18</v>
      </c>
      <c r="F68" s="68"/>
      <c r="G68" s="68"/>
      <c r="H68" s="68"/>
      <c r="I68" s="68"/>
      <c r="J68" s="68"/>
      <c r="K68" s="68"/>
      <c r="L68" s="68"/>
    </row>
    <row r="69" spans="1:12" x14ac:dyDescent="0.25">
      <c r="A69" s="173"/>
      <c r="B69" s="67" t="s">
        <v>27</v>
      </c>
      <c r="C69" s="2" t="s">
        <v>18</v>
      </c>
      <c r="D69" s="2">
        <v>1.2</v>
      </c>
      <c r="E69" s="2">
        <f>E66*D69</f>
        <v>97.44</v>
      </c>
      <c r="F69" s="68"/>
      <c r="G69" s="68"/>
      <c r="H69" s="68"/>
      <c r="I69" s="68"/>
      <c r="J69" s="68"/>
      <c r="K69" s="68"/>
      <c r="L69" s="68"/>
    </row>
    <row r="70" spans="1:12" x14ac:dyDescent="0.25">
      <c r="A70" s="173"/>
      <c r="B70" s="67" t="s">
        <v>28</v>
      </c>
      <c r="C70" s="2" t="s">
        <v>23</v>
      </c>
      <c r="D70" s="2">
        <v>0.4</v>
      </c>
      <c r="E70" s="2">
        <f>E66*D70</f>
        <v>32.480000000000004</v>
      </c>
      <c r="F70" s="68"/>
      <c r="G70" s="68"/>
      <c r="H70" s="68"/>
      <c r="I70" s="68"/>
      <c r="J70" s="68"/>
      <c r="K70" s="68"/>
      <c r="L70" s="68"/>
    </row>
    <row r="71" spans="1:12" x14ac:dyDescent="0.25">
      <c r="A71" s="173"/>
      <c r="B71" s="67" t="s">
        <v>17</v>
      </c>
      <c r="C71" s="2" t="s">
        <v>16</v>
      </c>
      <c r="D71" s="2">
        <v>0.3</v>
      </c>
      <c r="E71" s="2">
        <f>E66*D71</f>
        <v>24.36</v>
      </c>
      <c r="F71" s="68"/>
      <c r="G71" s="68"/>
      <c r="H71" s="68"/>
      <c r="I71" s="68"/>
      <c r="J71" s="68"/>
      <c r="K71" s="68"/>
      <c r="L71" s="68"/>
    </row>
    <row r="72" spans="1:12" ht="25.5" x14ac:dyDescent="0.25">
      <c r="A72" s="156">
        <v>10</v>
      </c>
      <c r="B72" s="63" t="s">
        <v>193</v>
      </c>
      <c r="C72" s="71" t="s">
        <v>13</v>
      </c>
      <c r="D72" s="71"/>
      <c r="E72" s="65">
        <v>5.31</v>
      </c>
      <c r="F72" s="72"/>
      <c r="G72" s="72"/>
      <c r="H72" s="72"/>
      <c r="I72" s="72"/>
      <c r="J72" s="72"/>
      <c r="K72" s="72"/>
      <c r="L72" s="72"/>
    </row>
    <row r="73" spans="1:12" x14ac:dyDescent="0.25">
      <c r="A73" s="157"/>
      <c r="B73" s="67" t="s">
        <v>15</v>
      </c>
      <c r="C73" s="2" t="s">
        <v>16</v>
      </c>
      <c r="D73" s="2">
        <v>1</v>
      </c>
      <c r="E73" s="2">
        <f>E72*D73</f>
        <v>5.31</v>
      </c>
      <c r="F73" s="68"/>
      <c r="G73" s="68"/>
      <c r="H73" s="68"/>
      <c r="I73" s="68"/>
      <c r="J73" s="68"/>
      <c r="K73" s="68"/>
      <c r="L73" s="68"/>
    </row>
    <row r="74" spans="1:12" x14ac:dyDescent="0.25">
      <c r="A74" s="157"/>
      <c r="B74" s="67" t="s">
        <v>26</v>
      </c>
      <c r="C74" s="2" t="s">
        <v>23</v>
      </c>
      <c r="D74" s="2">
        <v>0.15</v>
      </c>
      <c r="E74" s="2">
        <f>E72*D74</f>
        <v>0.79649999999999987</v>
      </c>
      <c r="F74" s="68"/>
      <c r="G74" s="68"/>
      <c r="H74" s="68"/>
      <c r="I74" s="68"/>
      <c r="J74" s="68"/>
      <c r="K74" s="68"/>
      <c r="L74" s="68"/>
    </row>
    <row r="75" spans="1:12" x14ac:dyDescent="0.25">
      <c r="A75" s="157"/>
      <c r="B75" s="67" t="s">
        <v>27</v>
      </c>
      <c r="C75" s="2" t="s">
        <v>18</v>
      </c>
      <c r="D75" s="2">
        <v>1.2</v>
      </c>
      <c r="E75" s="2">
        <f>E72*D75</f>
        <v>6.371999999999999</v>
      </c>
      <c r="F75" s="68"/>
      <c r="G75" s="68"/>
      <c r="H75" s="68"/>
      <c r="I75" s="68"/>
      <c r="J75" s="68"/>
      <c r="K75" s="68"/>
      <c r="L75" s="68"/>
    </row>
    <row r="76" spans="1:12" x14ac:dyDescent="0.25">
      <c r="A76" s="157"/>
      <c r="B76" s="67" t="s">
        <v>28</v>
      </c>
      <c r="C76" s="2" t="s">
        <v>23</v>
      </c>
      <c r="D76" s="2">
        <v>0.4</v>
      </c>
      <c r="E76" s="2">
        <f>E72*D76</f>
        <v>2.1240000000000001</v>
      </c>
      <c r="F76" s="68"/>
      <c r="G76" s="68"/>
      <c r="H76" s="68"/>
      <c r="I76" s="68"/>
      <c r="J76" s="68"/>
      <c r="K76" s="68"/>
      <c r="L76" s="68"/>
    </row>
    <row r="77" spans="1:12" x14ac:dyDescent="0.25">
      <c r="A77" s="158"/>
      <c r="B77" s="67" t="s">
        <v>17</v>
      </c>
      <c r="C77" s="2" t="s">
        <v>16</v>
      </c>
      <c r="D77" s="2">
        <v>0.3</v>
      </c>
      <c r="E77" s="2">
        <f>E72*D77</f>
        <v>1.5929999999999997</v>
      </c>
      <c r="F77" s="68"/>
      <c r="G77" s="68"/>
      <c r="H77" s="68"/>
      <c r="I77" s="68"/>
      <c r="J77" s="68"/>
      <c r="K77" s="68"/>
      <c r="L77" s="68"/>
    </row>
    <row r="78" spans="1:12" ht="25.5" x14ac:dyDescent="0.25">
      <c r="A78" s="173">
        <v>11</v>
      </c>
      <c r="B78" s="63" t="s">
        <v>192</v>
      </c>
      <c r="C78" s="65" t="s">
        <v>19</v>
      </c>
      <c r="D78" s="65"/>
      <c r="E78" s="71">
        <v>29.06</v>
      </c>
      <c r="F78" s="66"/>
      <c r="G78" s="66"/>
      <c r="H78" s="66"/>
      <c r="I78" s="66"/>
      <c r="J78" s="66"/>
      <c r="K78" s="66"/>
      <c r="L78" s="66"/>
    </row>
    <row r="79" spans="1:12" x14ac:dyDescent="0.25">
      <c r="A79" s="173"/>
      <c r="B79" s="67" t="s">
        <v>15</v>
      </c>
      <c r="C79" s="2" t="s">
        <v>16</v>
      </c>
      <c r="D79" s="2">
        <v>1</v>
      </c>
      <c r="E79" s="2">
        <f>E78*D79</f>
        <v>29.06</v>
      </c>
      <c r="F79" s="68"/>
      <c r="G79" s="68"/>
      <c r="H79" s="68"/>
      <c r="I79" s="68"/>
      <c r="J79" s="68"/>
      <c r="K79" s="68"/>
      <c r="L79" s="68"/>
    </row>
    <row r="80" spans="1:12" x14ac:dyDescent="0.25">
      <c r="A80" s="173"/>
      <c r="B80" s="67" t="s">
        <v>26</v>
      </c>
      <c r="C80" s="2" t="s">
        <v>23</v>
      </c>
      <c r="D80" s="2">
        <v>0.15</v>
      </c>
      <c r="E80" s="2">
        <f>E78*D80</f>
        <v>4.359</v>
      </c>
      <c r="F80" s="68"/>
      <c r="G80" s="68"/>
      <c r="H80" s="68"/>
      <c r="I80" s="68"/>
      <c r="J80" s="68"/>
      <c r="K80" s="68"/>
      <c r="L80" s="68"/>
    </row>
    <row r="81" spans="1:12" x14ac:dyDescent="0.25">
      <c r="A81" s="173"/>
      <c r="B81" s="67" t="s">
        <v>27</v>
      </c>
      <c r="C81" s="2" t="s">
        <v>18</v>
      </c>
      <c r="D81" s="2">
        <v>1.2</v>
      </c>
      <c r="E81" s="2">
        <f>E78*D81</f>
        <v>34.872</v>
      </c>
      <c r="F81" s="68"/>
      <c r="G81" s="68"/>
      <c r="H81" s="68"/>
      <c r="I81" s="68"/>
      <c r="J81" s="68"/>
      <c r="K81" s="68"/>
      <c r="L81" s="68"/>
    </row>
    <row r="82" spans="1:12" x14ac:dyDescent="0.25">
      <c r="A82" s="173"/>
      <c r="B82" s="67" t="s">
        <v>28</v>
      </c>
      <c r="C82" s="2" t="s">
        <v>23</v>
      </c>
      <c r="D82" s="2">
        <v>0.08</v>
      </c>
      <c r="E82" s="2">
        <f>E78*D82</f>
        <v>2.3247999999999998</v>
      </c>
      <c r="F82" s="68"/>
      <c r="G82" s="68"/>
      <c r="H82" s="68"/>
      <c r="I82" s="68"/>
      <c r="J82" s="68"/>
      <c r="K82" s="68"/>
      <c r="L82" s="68"/>
    </row>
    <row r="83" spans="1:12" x14ac:dyDescent="0.25">
      <c r="A83" s="173"/>
      <c r="B83" s="67" t="s">
        <v>17</v>
      </c>
      <c r="C83" s="2" t="s">
        <v>16</v>
      </c>
      <c r="D83" s="2">
        <v>0.5</v>
      </c>
      <c r="E83" s="2">
        <f>E78*D83</f>
        <v>14.53</v>
      </c>
      <c r="F83" s="68"/>
      <c r="G83" s="68"/>
      <c r="H83" s="68"/>
      <c r="I83" s="68"/>
      <c r="J83" s="68"/>
      <c r="K83" s="68"/>
      <c r="L83" s="68"/>
    </row>
    <row r="84" spans="1:12" x14ac:dyDescent="0.25">
      <c r="A84" s="173">
        <v>12</v>
      </c>
      <c r="B84" s="63" t="s">
        <v>115</v>
      </c>
      <c r="C84" s="71" t="s">
        <v>13</v>
      </c>
      <c r="D84" s="71"/>
      <c r="E84" s="71">
        <v>65.099999999999994</v>
      </c>
      <c r="F84" s="72"/>
      <c r="G84" s="72"/>
      <c r="H84" s="72"/>
      <c r="I84" s="72"/>
      <c r="J84" s="72"/>
      <c r="K84" s="72"/>
      <c r="L84" s="72"/>
    </row>
    <row r="85" spans="1:12" x14ac:dyDescent="0.25">
      <c r="A85" s="173"/>
      <c r="B85" s="67" t="s">
        <v>15</v>
      </c>
      <c r="C85" s="2" t="s">
        <v>16</v>
      </c>
      <c r="D85" s="2">
        <v>1</v>
      </c>
      <c r="E85" s="2">
        <f>E84*D85</f>
        <v>65.099999999999994</v>
      </c>
      <c r="F85" s="68"/>
      <c r="G85" s="68"/>
      <c r="H85" s="68"/>
      <c r="I85" s="68"/>
      <c r="J85" s="68"/>
      <c r="K85" s="68"/>
      <c r="L85" s="68"/>
    </row>
    <row r="86" spans="1:12" x14ac:dyDescent="0.25">
      <c r="A86" s="173"/>
      <c r="B86" s="67" t="s">
        <v>116</v>
      </c>
      <c r="C86" s="2" t="s">
        <v>13</v>
      </c>
      <c r="D86" s="2">
        <v>1.05</v>
      </c>
      <c r="E86" s="2">
        <f>E84*D86</f>
        <v>68.355000000000004</v>
      </c>
      <c r="F86" s="68"/>
      <c r="G86" s="68"/>
      <c r="H86" s="68"/>
      <c r="I86" s="68"/>
      <c r="J86" s="68"/>
      <c r="K86" s="68"/>
      <c r="L86" s="68"/>
    </row>
    <row r="87" spans="1:12" x14ac:dyDescent="0.25">
      <c r="A87" s="173"/>
      <c r="B87" s="67" t="s">
        <v>117</v>
      </c>
      <c r="C87" s="2" t="s">
        <v>18</v>
      </c>
      <c r="D87" s="2">
        <v>10</v>
      </c>
      <c r="E87" s="2">
        <f>E84*D87</f>
        <v>651</v>
      </c>
      <c r="F87" s="68"/>
      <c r="G87" s="68"/>
      <c r="H87" s="68"/>
      <c r="I87" s="68"/>
      <c r="J87" s="68"/>
      <c r="K87" s="68"/>
      <c r="L87" s="68"/>
    </row>
    <row r="88" spans="1:12" x14ac:dyDescent="0.25">
      <c r="A88" s="173">
        <v>13</v>
      </c>
      <c r="B88" s="63" t="s">
        <v>29</v>
      </c>
      <c r="C88" s="65" t="s">
        <v>13</v>
      </c>
      <c r="D88" s="65"/>
      <c r="E88" s="65">
        <v>50.6</v>
      </c>
      <c r="F88" s="66"/>
      <c r="G88" s="66"/>
      <c r="H88" s="66"/>
      <c r="I88" s="66"/>
      <c r="J88" s="66"/>
      <c r="K88" s="66"/>
      <c r="L88" s="66"/>
    </row>
    <row r="89" spans="1:12" x14ac:dyDescent="0.25">
      <c r="A89" s="173"/>
      <c r="B89" s="67" t="s">
        <v>15</v>
      </c>
      <c r="C89" s="2" t="s">
        <v>16</v>
      </c>
      <c r="D89" s="2">
        <v>1</v>
      </c>
      <c r="E89" s="2">
        <f>E88*D89</f>
        <v>50.6</v>
      </c>
      <c r="F89" s="68"/>
      <c r="G89" s="68"/>
      <c r="H89" s="68"/>
      <c r="I89" s="68"/>
      <c r="J89" s="68"/>
      <c r="K89" s="68"/>
      <c r="L89" s="68"/>
    </row>
    <row r="90" spans="1:12" x14ac:dyDescent="0.25">
      <c r="A90" s="173"/>
      <c r="B90" s="67" t="s">
        <v>89</v>
      </c>
      <c r="C90" s="2" t="s">
        <v>13</v>
      </c>
      <c r="D90" s="2">
        <v>1.05</v>
      </c>
      <c r="E90" s="2">
        <f>E88*D90</f>
        <v>53.13</v>
      </c>
      <c r="F90" s="68"/>
      <c r="G90" s="68"/>
      <c r="H90" s="68"/>
      <c r="I90" s="68"/>
      <c r="J90" s="68"/>
      <c r="K90" s="68"/>
      <c r="L90" s="68"/>
    </row>
    <row r="91" spans="1:12" x14ac:dyDescent="0.25">
      <c r="A91" s="173"/>
      <c r="B91" s="67" t="s">
        <v>30</v>
      </c>
      <c r="C91" s="2" t="s">
        <v>18</v>
      </c>
      <c r="D91" s="2">
        <v>8</v>
      </c>
      <c r="E91" s="2">
        <f>E88*D91</f>
        <v>404.8</v>
      </c>
      <c r="F91" s="68"/>
      <c r="G91" s="68"/>
      <c r="H91" s="68"/>
      <c r="I91" s="68"/>
      <c r="J91" s="68"/>
      <c r="K91" s="68"/>
      <c r="L91" s="68"/>
    </row>
    <row r="92" spans="1:12" x14ac:dyDescent="0.25">
      <c r="A92" s="173"/>
      <c r="B92" s="67" t="s">
        <v>17</v>
      </c>
      <c r="C92" s="2" t="s">
        <v>16</v>
      </c>
      <c r="D92" s="2">
        <v>0.3</v>
      </c>
      <c r="E92" s="2">
        <f>E88*D92</f>
        <v>15.18</v>
      </c>
      <c r="F92" s="68"/>
      <c r="G92" s="68"/>
      <c r="H92" s="68"/>
      <c r="I92" s="68"/>
      <c r="J92" s="68"/>
      <c r="K92" s="68"/>
      <c r="L92" s="68"/>
    </row>
    <row r="93" spans="1:12" x14ac:dyDescent="0.25">
      <c r="A93" s="173">
        <v>14</v>
      </c>
      <c r="B93" s="63" t="s">
        <v>88</v>
      </c>
      <c r="C93" s="65" t="s">
        <v>13</v>
      </c>
      <c r="D93" s="65"/>
      <c r="E93" s="65">
        <v>74.5</v>
      </c>
      <c r="F93" s="66"/>
      <c r="G93" s="66"/>
      <c r="H93" s="66"/>
      <c r="I93" s="66"/>
      <c r="J93" s="66"/>
      <c r="K93" s="66"/>
      <c r="L93" s="66"/>
    </row>
    <row r="94" spans="1:12" x14ac:dyDescent="0.25">
      <c r="A94" s="173"/>
      <c r="B94" s="67" t="s">
        <v>15</v>
      </c>
      <c r="C94" s="2" t="s">
        <v>16</v>
      </c>
      <c r="D94" s="2">
        <v>1</v>
      </c>
      <c r="E94" s="2">
        <f>E93*D94</f>
        <v>74.5</v>
      </c>
      <c r="F94" s="68"/>
      <c r="G94" s="68"/>
      <c r="H94" s="68"/>
      <c r="I94" s="68"/>
      <c r="J94" s="68"/>
      <c r="K94" s="68"/>
      <c r="L94" s="68"/>
    </row>
    <row r="95" spans="1:12" x14ac:dyDescent="0.25">
      <c r="A95" s="173"/>
      <c r="B95" s="67" t="s">
        <v>90</v>
      </c>
      <c r="C95" s="2" t="s">
        <v>13</v>
      </c>
      <c r="D95" s="2">
        <v>1.05</v>
      </c>
      <c r="E95" s="2">
        <f>E93*D95</f>
        <v>78.225000000000009</v>
      </c>
      <c r="F95" s="68"/>
      <c r="G95" s="68"/>
      <c r="H95" s="68"/>
      <c r="I95" s="68"/>
      <c r="J95" s="68"/>
      <c r="K95" s="68"/>
      <c r="L95" s="68"/>
    </row>
    <row r="96" spans="1:12" x14ac:dyDescent="0.25">
      <c r="A96" s="173"/>
      <c r="B96" s="67" t="s">
        <v>30</v>
      </c>
      <c r="C96" s="2" t="s">
        <v>18</v>
      </c>
      <c r="D96" s="2">
        <v>8</v>
      </c>
      <c r="E96" s="2">
        <f>E93*D96</f>
        <v>596</v>
      </c>
      <c r="F96" s="68"/>
      <c r="G96" s="68"/>
      <c r="H96" s="68"/>
      <c r="I96" s="68"/>
      <c r="J96" s="68"/>
      <c r="K96" s="68"/>
      <c r="L96" s="68"/>
    </row>
    <row r="97" spans="1:12" x14ac:dyDescent="0.25">
      <c r="A97" s="173"/>
      <c r="B97" s="67" t="s">
        <v>17</v>
      </c>
      <c r="C97" s="2" t="s">
        <v>16</v>
      </c>
      <c r="D97" s="2">
        <v>0.3</v>
      </c>
      <c r="E97" s="2">
        <f>E93*D97</f>
        <v>22.349999999999998</v>
      </c>
      <c r="F97" s="68"/>
      <c r="G97" s="68"/>
      <c r="H97" s="68"/>
      <c r="I97" s="68"/>
      <c r="J97" s="68"/>
      <c r="K97" s="68"/>
      <c r="L97" s="68"/>
    </row>
    <row r="98" spans="1:12" x14ac:dyDescent="0.25">
      <c r="A98" s="173">
        <v>15</v>
      </c>
      <c r="B98" s="63" t="s">
        <v>118</v>
      </c>
      <c r="C98" s="65" t="s">
        <v>19</v>
      </c>
      <c r="D98" s="65"/>
      <c r="E98" s="65">
        <v>23.5</v>
      </c>
      <c r="F98" s="66"/>
      <c r="G98" s="66"/>
      <c r="H98" s="66"/>
      <c r="I98" s="66"/>
      <c r="J98" s="66"/>
      <c r="K98" s="66"/>
      <c r="L98" s="66"/>
    </row>
    <row r="99" spans="1:12" x14ac:dyDescent="0.25">
      <c r="A99" s="173"/>
      <c r="B99" s="67" t="s">
        <v>15</v>
      </c>
      <c r="C99" s="2" t="s">
        <v>16</v>
      </c>
      <c r="D99" s="2">
        <v>1</v>
      </c>
      <c r="E99" s="2">
        <f>E98*D99</f>
        <v>23.5</v>
      </c>
      <c r="F99" s="68"/>
      <c r="G99" s="68"/>
      <c r="H99" s="68"/>
      <c r="I99" s="68"/>
      <c r="J99" s="68"/>
      <c r="K99" s="68"/>
      <c r="L99" s="68"/>
    </row>
    <row r="100" spans="1:12" x14ac:dyDescent="0.25">
      <c r="A100" s="173"/>
      <c r="B100" s="67" t="s">
        <v>92</v>
      </c>
      <c r="C100" s="2" t="s">
        <v>13</v>
      </c>
      <c r="D100" s="2">
        <v>0.06</v>
      </c>
      <c r="E100" s="2">
        <f>E98*D100</f>
        <v>1.41</v>
      </c>
      <c r="F100" s="68"/>
      <c r="G100" s="68"/>
      <c r="H100" s="68"/>
      <c r="I100" s="68"/>
      <c r="J100" s="68"/>
      <c r="K100" s="68"/>
      <c r="L100" s="68"/>
    </row>
    <row r="101" spans="1:12" x14ac:dyDescent="0.25">
      <c r="A101" s="173"/>
      <c r="B101" s="67" t="s">
        <v>30</v>
      </c>
      <c r="C101" s="2" t="s">
        <v>18</v>
      </c>
      <c r="D101" s="2">
        <v>0.8</v>
      </c>
      <c r="E101" s="2">
        <f>E98*D101</f>
        <v>18.8</v>
      </c>
      <c r="F101" s="68"/>
      <c r="G101" s="68"/>
      <c r="H101" s="68"/>
      <c r="I101" s="68"/>
      <c r="J101" s="68"/>
      <c r="K101" s="68"/>
      <c r="L101" s="68"/>
    </row>
    <row r="102" spans="1:12" ht="25.5" x14ac:dyDescent="0.25">
      <c r="A102" s="156">
        <v>16</v>
      </c>
      <c r="B102" s="73" t="s">
        <v>103</v>
      </c>
      <c r="C102" s="74" t="s">
        <v>21</v>
      </c>
      <c r="D102" s="74"/>
      <c r="E102" s="74">
        <v>1</v>
      </c>
      <c r="F102" s="75"/>
      <c r="G102" s="74"/>
      <c r="H102" s="74"/>
      <c r="I102" s="74"/>
      <c r="J102" s="74"/>
      <c r="K102" s="74"/>
      <c r="L102" s="74"/>
    </row>
    <row r="103" spans="1:12" x14ac:dyDescent="0.25">
      <c r="A103" s="157"/>
      <c r="B103" s="67" t="s">
        <v>15</v>
      </c>
      <c r="C103" s="2" t="s">
        <v>16</v>
      </c>
      <c r="D103" s="2">
        <v>1</v>
      </c>
      <c r="E103" s="65">
        <v>1</v>
      </c>
      <c r="F103" s="68"/>
      <c r="G103" s="2"/>
      <c r="H103" s="2"/>
      <c r="I103" s="2"/>
      <c r="J103" s="2"/>
      <c r="K103" s="2"/>
      <c r="L103" s="2"/>
    </row>
    <row r="104" spans="1:12" x14ac:dyDescent="0.25">
      <c r="A104" s="157"/>
      <c r="B104" s="67" t="s">
        <v>275</v>
      </c>
      <c r="C104" s="2" t="s">
        <v>21</v>
      </c>
      <c r="D104" s="2">
        <v>1</v>
      </c>
      <c r="E104" s="65">
        <v>1</v>
      </c>
      <c r="F104" s="68"/>
      <c r="G104" s="2"/>
      <c r="H104" s="2"/>
      <c r="I104" s="2"/>
      <c r="J104" s="2"/>
      <c r="K104" s="2"/>
      <c r="L104" s="2"/>
    </row>
    <row r="105" spans="1:12" x14ac:dyDescent="0.25">
      <c r="A105" s="158"/>
      <c r="B105" s="67" t="s">
        <v>17</v>
      </c>
      <c r="C105" s="2" t="s">
        <v>16</v>
      </c>
      <c r="D105" s="2">
        <v>1</v>
      </c>
      <c r="E105" s="2">
        <f>D105*E102</f>
        <v>1</v>
      </c>
      <c r="F105" s="68"/>
      <c r="G105" s="68"/>
      <c r="H105" s="68"/>
      <c r="I105" s="68"/>
      <c r="J105" s="68"/>
      <c r="K105" s="68"/>
      <c r="L105" s="68"/>
    </row>
    <row r="106" spans="1:12" x14ac:dyDescent="0.25">
      <c r="A106" s="157">
        <v>17</v>
      </c>
      <c r="B106" s="63" t="s">
        <v>194</v>
      </c>
      <c r="C106" s="65" t="s">
        <v>13</v>
      </c>
      <c r="D106" s="65"/>
      <c r="E106" s="65">
        <v>4</v>
      </c>
      <c r="F106" s="66"/>
      <c r="G106" s="66"/>
      <c r="H106" s="66"/>
      <c r="I106" s="66"/>
      <c r="J106" s="66"/>
      <c r="K106" s="66"/>
      <c r="L106" s="66"/>
    </row>
    <row r="107" spans="1:12" x14ac:dyDescent="0.25">
      <c r="A107" s="157"/>
      <c r="B107" s="67" t="s">
        <v>15</v>
      </c>
      <c r="C107" s="2" t="s">
        <v>16</v>
      </c>
      <c r="D107" s="2">
        <v>1</v>
      </c>
      <c r="E107" s="2">
        <f>E106*D107</f>
        <v>4</v>
      </c>
      <c r="F107" s="68"/>
      <c r="G107" s="68"/>
      <c r="H107" s="68"/>
      <c r="I107" s="68"/>
      <c r="J107" s="68"/>
      <c r="K107" s="68"/>
      <c r="L107" s="68"/>
    </row>
    <row r="108" spans="1:12" x14ac:dyDescent="0.25">
      <c r="A108" s="158"/>
      <c r="B108" s="67" t="s">
        <v>82</v>
      </c>
      <c r="C108" s="2" t="s">
        <v>13</v>
      </c>
      <c r="D108" s="2">
        <v>1</v>
      </c>
      <c r="E108" s="2">
        <f>E106*D108</f>
        <v>4</v>
      </c>
      <c r="F108" s="68"/>
      <c r="G108" s="68"/>
      <c r="H108" s="68"/>
      <c r="I108" s="68"/>
      <c r="J108" s="68"/>
      <c r="K108" s="68"/>
      <c r="L108" s="68"/>
    </row>
    <row r="109" spans="1:12" ht="25.5" x14ac:dyDescent="0.25">
      <c r="A109" s="157">
        <v>18</v>
      </c>
      <c r="B109" s="63" t="s">
        <v>119</v>
      </c>
      <c r="C109" s="65" t="s">
        <v>13</v>
      </c>
      <c r="D109" s="65"/>
      <c r="E109" s="65">
        <v>20.73</v>
      </c>
      <c r="F109" s="66"/>
      <c r="G109" s="66"/>
      <c r="H109" s="66"/>
      <c r="I109" s="66"/>
      <c r="J109" s="66"/>
      <c r="K109" s="66"/>
      <c r="L109" s="66"/>
    </row>
    <row r="110" spans="1:12" x14ac:dyDescent="0.25">
      <c r="A110" s="157"/>
      <c r="B110" s="67" t="s">
        <v>15</v>
      </c>
      <c r="C110" s="2" t="s">
        <v>16</v>
      </c>
      <c r="D110" s="2">
        <v>1</v>
      </c>
      <c r="E110" s="2">
        <f>E109*D110</f>
        <v>20.73</v>
      </c>
      <c r="F110" s="68"/>
      <c r="G110" s="68"/>
      <c r="H110" s="68"/>
      <c r="I110" s="68"/>
      <c r="J110" s="68"/>
      <c r="K110" s="68"/>
      <c r="L110" s="68"/>
    </row>
    <row r="111" spans="1:12" x14ac:dyDescent="0.25">
      <c r="A111" s="158"/>
      <c r="B111" s="67" t="s">
        <v>82</v>
      </c>
      <c r="C111" s="2" t="s">
        <v>13</v>
      </c>
      <c r="D111" s="2">
        <v>1</v>
      </c>
      <c r="E111" s="2">
        <f>E109*D111</f>
        <v>20.73</v>
      </c>
      <c r="F111" s="68"/>
      <c r="G111" s="68"/>
      <c r="H111" s="68"/>
      <c r="I111" s="68"/>
      <c r="J111" s="68"/>
      <c r="K111" s="68"/>
      <c r="L111" s="68"/>
    </row>
    <row r="112" spans="1:12" x14ac:dyDescent="0.25">
      <c r="A112" s="156">
        <v>19</v>
      </c>
      <c r="B112" s="63" t="s">
        <v>283</v>
      </c>
      <c r="C112" s="65" t="s">
        <v>13</v>
      </c>
      <c r="D112" s="65"/>
      <c r="E112" s="65">
        <v>1.3</v>
      </c>
      <c r="F112" s="66"/>
      <c r="G112" s="66"/>
      <c r="H112" s="66"/>
      <c r="I112" s="66"/>
      <c r="J112" s="66"/>
      <c r="K112" s="66"/>
      <c r="L112" s="66"/>
    </row>
    <row r="113" spans="1:12" x14ac:dyDescent="0.25">
      <c r="A113" s="157"/>
      <c r="B113" s="67" t="s">
        <v>15</v>
      </c>
      <c r="C113" s="2" t="s">
        <v>16</v>
      </c>
      <c r="D113" s="2">
        <v>1</v>
      </c>
      <c r="E113" s="2">
        <f>E112*D113</f>
        <v>1.3</v>
      </c>
      <c r="F113" s="68"/>
      <c r="G113" s="68"/>
      <c r="H113" s="68"/>
      <c r="I113" s="68"/>
      <c r="J113" s="68"/>
      <c r="K113" s="68"/>
      <c r="L113" s="68"/>
    </row>
    <row r="114" spans="1:12" x14ac:dyDescent="0.25">
      <c r="A114" s="158"/>
      <c r="B114" s="67" t="s">
        <v>82</v>
      </c>
      <c r="C114" s="2" t="s">
        <v>13</v>
      </c>
      <c r="D114" s="2">
        <v>1</v>
      </c>
      <c r="E114" s="2">
        <f>E112*D114</f>
        <v>1.3</v>
      </c>
      <c r="F114" s="68"/>
      <c r="G114" s="68"/>
      <c r="H114" s="68"/>
      <c r="I114" s="68"/>
      <c r="J114" s="68"/>
      <c r="K114" s="68"/>
      <c r="L114" s="68"/>
    </row>
    <row r="115" spans="1:12" x14ac:dyDescent="0.25">
      <c r="A115" s="156">
        <v>20</v>
      </c>
      <c r="B115" s="76" t="s">
        <v>65</v>
      </c>
      <c r="C115" s="74" t="s">
        <v>21</v>
      </c>
      <c r="D115" s="74"/>
      <c r="E115" s="74">
        <v>4</v>
      </c>
      <c r="F115" s="75"/>
      <c r="G115" s="74"/>
      <c r="H115" s="74"/>
      <c r="I115" s="74"/>
      <c r="J115" s="74"/>
      <c r="K115" s="74"/>
      <c r="L115" s="74"/>
    </row>
    <row r="116" spans="1:12" x14ac:dyDescent="0.25">
      <c r="A116" s="157"/>
      <c r="B116" s="67" t="s">
        <v>15</v>
      </c>
      <c r="C116" s="2" t="s">
        <v>16</v>
      </c>
      <c r="D116" s="2">
        <v>1</v>
      </c>
      <c r="E116" s="65">
        <v>1</v>
      </c>
      <c r="F116" s="68"/>
      <c r="G116" s="2"/>
      <c r="H116" s="2"/>
      <c r="I116" s="2"/>
      <c r="J116" s="2"/>
      <c r="K116" s="2"/>
      <c r="L116" s="2"/>
    </row>
    <row r="117" spans="1:12" x14ac:dyDescent="0.25">
      <c r="A117" s="157"/>
      <c r="B117" s="77" t="s">
        <v>81</v>
      </c>
      <c r="C117" s="78" t="s">
        <v>21</v>
      </c>
      <c r="D117" s="8">
        <v>1</v>
      </c>
      <c r="E117" s="7">
        <f>E115*D117</f>
        <v>4</v>
      </c>
      <c r="F117" s="2"/>
      <c r="G117" s="2"/>
      <c r="H117" s="7"/>
      <c r="I117" s="7"/>
      <c r="J117" s="7"/>
      <c r="K117" s="7"/>
      <c r="L117" s="68"/>
    </row>
    <row r="118" spans="1:12" x14ac:dyDescent="0.25">
      <c r="A118" s="158"/>
      <c r="B118" s="77" t="s">
        <v>66</v>
      </c>
      <c r="C118" s="2" t="s">
        <v>16</v>
      </c>
      <c r="D118" s="8">
        <v>2.5</v>
      </c>
      <c r="E118" s="7">
        <f>E115*D118</f>
        <v>10</v>
      </c>
      <c r="F118" s="2"/>
      <c r="G118" s="2"/>
      <c r="H118" s="23"/>
      <c r="I118" s="23"/>
      <c r="J118" s="23"/>
      <c r="K118" s="23"/>
      <c r="L118" s="68"/>
    </row>
    <row r="119" spans="1:12" x14ac:dyDescent="0.25">
      <c r="A119" s="156">
        <v>21</v>
      </c>
      <c r="B119" s="76" t="s">
        <v>149</v>
      </c>
      <c r="C119" s="74" t="s">
        <v>21</v>
      </c>
      <c r="D119" s="74"/>
      <c r="E119" s="74">
        <v>1</v>
      </c>
      <c r="F119" s="75"/>
      <c r="G119" s="74"/>
      <c r="H119" s="74"/>
      <c r="I119" s="74"/>
      <c r="J119" s="74"/>
      <c r="K119" s="74"/>
      <c r="L119" s="74"/>
    </row>
    <row r="120" spans="1:12" x14ac:dyDescent="0.25">
      <c r="A120" s="157"/>
      <c r="B120" s="67" t="s">
        <v>15</v>
      </c>
      <c r="C120" s="2" t="s">
        <v>16</v>
      </c>
      <c r="D120" s="2">
        <v>1</v>
      </c>
      <c r="E120" s="65">
        <v>1</v>
      </c>
      <c r="F120" s="68"/>
      <c r="G120" s="2"/>
      <c r="H120" s="2"/>
      <c r="I120" s="2"/>
      <c r="J120" s="2"/>
      <c r="K120" s="2"/>
      <c r="L120" s="2"/>
    </row>
    <row r="121" spans="1:12" x14ac:dyDescent="0.25">
      <c r="A121" s="157"/>
      <c r="B121" s="77" t="s">
        <v>81</v>
      </c>
      <c r="C121" s="78" t="s">
        <v>21</v>
      </c>
      <c r="D121" s="8">
        <v>1</v>
      </c>
      <c r="E121" s="7">
        <f>E119*D121</f>
        <v>1</v>
      </c>
      <c r="F121" s="2"/>
      <c r="G121" s="2"/>
      <c r="H121" s="7"/>
      <c r="I121" s="7"/>
      <c r="J121" s="7"/>
      <c r="K121" s="7"/>
      <c r="L121" s="2"/>
    </row>
    <row r="122" spans="1:12" x14ac:dyDescent="0.25">
      <c r="A122" s="158"/>
      <c r="B122" s="77" t="s">
        <v>66</v>
      </c>
      <c r="C122" s="2" t="s">
        <v>16</v>
      </c>
      <c r="D122" s="8">
        <v>2.5</v>
      </c>
      <c r="E122" s="7">
        <f>E119*D122</f>
        <v>2.5</v>
      </c>
      <c r="F122" s="2"/>
      <c r="G122" s="2"/>
      <c r="H122" s="23"/>
      <c r="I122" s="23"/>
      <c r="J122" s="23"/>
      <c r="K122" s="23"/>
      <c r="L122" s="68"/>
    </row>
    <row r="123" spans="1:12" ht="25.5" x14ac:dyDescent="0.25">
      <c r="A123" s="152">
        <v>22</v>
      </c>
      <c r="B123" s="63" t="s">
        <v>39</v>
      </c>
      <c r="C123" s="64" t="s">
        <v>14</v>
      </c>
      <c r="D123" s="65"/>
      <c r="E123" s="65">
        <v>15</v>
      </c>
      <c r="F123" s="66"/>
      <c r="G123" s="66"/>
      <c r="H123" s="66"/>
      <c r="I123" s="66"/>
      <c r="J123" s="66"/>
      <c r="K123" s="66"/>
      <c r="L123" s="66"/>
    </row>
    <row r="124" spans="1:12" x14ac:dyDescent="0.25">
      <c r="A124" s="153"/>
      <c r="B124" s="67" t="s">
        <v>15</v>
      </c>
      <c r="C124" s="61" t="s">
        <v>16</v>
      </c>
      <c r="D124" s="2">
        <v>1</v>
      </c>
      <c r="E124" s="2">
        <f>E123*D124</f>
        <v>15</v>
      </c>
      <c r="F124" s="68"/>
      <c r="G124" s="68"/>
      <c r="H124" s="68"/>
      <c r="I124" s="68"/>
      <c r="J124" s="68"/>
      <c r="K124" s="68"/>
      <c r="L124" s="68"/>
    </row>
    <row r="125" spans="1:12" x14ac:dyDescent="0.25">
      <c r="A125" s="153"/>
      <c r="B125" s="67" t="s">
        <v>40</v>
      </c>
      <c r="C125" s="61" t="s">
        <v>22</v>
      </c>
      <c r="D125" s="2">
        <v>1.75</v>
      </c>
      <c r="E125" s="2">
        <f>E123*D125</f>
        <v>26.25</v>
      </c>
      <c r="F125" s="68"/>
      <c r="G125" s="68"/>
      <c r="H125" s="68"/>
      <c r="I125" s="68"/>
      <c r="J125" s="68"/>
      <c r="K125" s="68"/>
      <c r="L125" s="68"/>
    </row>
    <row r="126" spans="1:12" x14ac:dyDescent="0.25">
      <c r="A126" s="160" t="s">
        <v>31</v>
      </c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</row>
    <row r="127" spans="1:12" x14ac:dyDescent="0.25">
      <c r="A127" s="154">
        <v>1</v>
      </c>
      <c r="B127" s="63" t="s">
        <v>208</v>
      </c>
      <c r="C127" s="65" t="s">
        <v>13</v>
      </c>
      <c r="D127" s="2"/>
      <c r="E127" s="65">
        <v>32.700000000000003</v>
      </c>
      <c r="F127" s="68"/>
      <c r="G127" s="68"/>
      <c r="H127" s="68"/>
      <c r="I127" s="68"/>
      <c r="J127" s="68"/>
      <c r="K127" s="68"/>
      <c r="L127" s="68"/>
    </row>
    <row r="128" spans="1:12" x14ac:dyDescent="0.25">
      <c r="A128" s="155"/>
      <c r="B128" s="67" t="s">
        <v>15</v>
      </c>
      <c r="C128" s="2" t="s">
        <v>16</v>
      </c>
      <c r="D128" s="2">
        <v>1</v>
      </c>
      <c r="E128" s="2">
        <f>E127*D128</f>
        <v>32.700000000000003</v>
      </c>
      <c r="F128" s="68"/>
      <c r="G128" s="68"/>
      <c r="H128" s="68"/>
      <c r="I128" s="68"/>
      <c r="J128" s="68"/>
      <c r="K128" s="68"/>
      <c r="L128" s="68"/>
    </row>
    <row r="129" spans="1:12" x14ac:dyDescent="0.25">
      <c r="A129" s="155"/>
      <c r="B129" s="67" t="s">
        <v>24</v>
      </c>
      <c r="C129" s="2" t="s">
        <v>14</v>
      </c>
      <c r="D129" s="2">
        <v>3.2000000000000001E-2</v>
      </c>
      <c r="E129" s="2">
        <f>D129*E127</f>
        <v>1.0464000000000002</v>
      </c>
      <c r="F129" s="68"/>
      <c r="G129" s="68"/>
      <c r="H129" s="68"/>
      <c r="I129" s="68"/>
      <c r="J129" s="68"/>
      <c r="K129" s="68"/>
      <c r="L129" s="68"/>
    </row>
    <row r="130" spans="1:12" x14ac:dyDescent="0.25">
      <c r="A130" s="159"/>
      <c r="B130" s="67" t="s">
        <v>17</v>
      </c>
      <c r="C130" s="2" t="s">
        <v>16</v>
      </c>
      <c r="D130" s="2">
        <v>0.1</v>
      </c>
      <c r="E130" s="2">
        <f>E127*D130</f>
        <v>3.2700000000000005</v>
      </c>
      <c r="F130" s="68"/>
      <c r="G130" s="68"/>
      <c r="H130" s="68"/>
      <c r="I130" s="68"/>
      <c r="J130" s="68"/>
      <c r="K130" s="68"/>
      <c r="L130" s="68"/>
    </row>
    <row r="131" spans="1:12" x14ac:dyDescent="0.25">
      <c r="A131" s="154">
        <v>2</v>
      </c>
      <c r="B131" s="63" t="s">
        <v>209</v>
      </c>
      <c r="C131" s="65" t="s">
        <v>19</v>
      </c>
      <c r="D131" s="65"/>
      <c r="E131" s="65">
        <v>18.600000000000001</v>
      </c>
      <c r="F131" s="66"/>
      <c r="G131" s="66"/>
      <c r="H131" s="66"/>
      <c r="I131" s="66"/>
      <c r="J131" s="66"/>
      <c r="K131" s="66"/>
      <c r="L131" s="66"/>
    </row>
    <row r="132" spans="1:12" x14ac:dyDescent="0.25">
      <c r="A132" s="155"/>
      <c r="B132" s="67" t="s">
        <v>15</v>
      </c>
      <c r="C132" s="2" t="s">
        <v>16</v>
      </c>
      <c r="D132" s="2">
        <v>1</v>
      </c>
      <c r="E132" s="2">
        <f>E131*D132</f>
        <v>18.600000000000001</v>
      </c>
      <c r="F132" s="68"/>
      <c r="G132" s="68"/>
      <c r="H132" s="68"/>
      <c r="I132" s="68"/>
      <c r="J132" s="68"/>
      <c r="K132" s="68"/>
      <c r="L132" s="68"/>
    </row>
    <row r="133" spans="1:12" x14ac:dyDescent="0.25">
      <c r="A133" s="155"/>
      <c r="B133" s="67" t="s">
        <v>24</v>
      </c>
      <c r="C133" s="2" t="s">
        <v>14</v>
      </c>
      <c r="D133" s="2">
        <v>1.2E-2</v>
      </c>
      <c r="E133" s="2">
        <f>D133*E131</f>
        <v>0.22320000000000001</v>
      </c>
      <c r="F133" s="68"/>
      <c r="G133" s="68"/>
      <c r="H133" s="68"/>
      <c r="I133" s="68"/>
      <c r="J133" s="68"/>
      <c r="K133" s="68"/>
      <c r="L133" s="68"/>
    </row>
    <row r="134" spans="1:12" x14ac:dyDescent="0.25">
      <c r="A134" s="159"/>
      <c r="B134" s="67" t="s">
        <v>17</v>
      </c>
      <c r="C134" s="2" t="s">
        <v>16</v>
      </c>
      <c r="D134" s="2">
        <v>0.1</v>
      </c>
      <c r="E134" s="2">
        <f>E131*D134</f>
        <v>1.8600000000000003</v>
      </c>
      <c r="F134" s="68"/>
      <c r="G134" s="68"/>
      <c r="H134" s="68"/>
      <c r="I134" s="68"/>
      <c r="J134" s="68"/>
      <c r="K134" s="68"/>
      <c r="L134" s="68"/>
    </row>
    <row r="135" spans="1:12" ht="25.5" x14ac:dyDescent="0.25">
      <c r="A135" s="152">
        <v>3</v>
      </c>
      <c r="B135" s="63" t="s">
        <v>277</v>
      </c>
      <c r="C135" s="65" t="s">
        <v>19</v>
      </c>
      <c r="D135" s="65"/>
      <c r="E135" s="65">
        <v>9</v>
      </c>
      <c r="F135" s="66"/>
      <c r="G135" s="66"/>
      <c r="H135" s="66"/>
      <c r="I135" s="66"/>
      <c r="J135" s="66"/>
      <c r="K135" s="66"/>
      <c r="L135" s="66"/>
    </row>
    <row r="136" spans="1:12" x14ac:dyDescent="0.25">
      <c r="A136" s="153"/>
      <c r="B136" s="67" t="s">
        <v>15</v>
      </c>
      <c r="C136" s="2" t="s">
        <v>16</v>
      </c>
      <c r="D136" s="2">
        <v>1</v>
      </c>
      <c r="E136" s="2">
        <f>E135*D136</f>
        <v>9</v>
      </c>
      <c r="F136" s="68"/>
      <c r="G136" s="68"/>
      <c r="H136" s="68"/>
      <c r="I136" s="68"/>
      <c r="J136" s="68"/>
      <c r="K136" s="68"/>
      <c r="L136" s="68"/>
    </row>
    <row r="137" spans="1:12" x14ac:dyDescent="0.25">
      <c r="A137" s="153"/>
      <c r="B137" s="67" t="s">
        <v>276</v>
      </c>
      <c r="C137" s="2" t="s">
        <v>19</v>
      </c>
      <c r="D137" s="2">
        <v>1.05</v>
      </c>
      <c r="E137" s="2">
        <f>E135*D137</f>
        <v>9.4500000000000011</v>
      </c>
      <c r="F137" s="68"/>
      <c r="G137" s="68"/>
      <c r="H137" s="68"/>
      <c r="I137" s="68"/>
      <c r="J137" s="68"/>
      <c r="K137" s="68"/>
      <c r="L137" s="68"/>
    </row>
    <row r="138" spans="1:12" x14ac:dyDescent="0.25">
      <c r="A138" s="153"/>
      <c r="B138" s="67" t="s">
        <v>26</v>
      </c>
      <c r="C138" s="2" t="s">
        <v>23</v>
      </c>
      <c r="D138" s="2">
        <v>0.15</v>
      </c>
      <c r="E138" s="2">
        <f>E136*D138</f>
        <v>1.3499999999999999</v>
      </c>
      <c r="F138" s="68"/>
      <c r="G138" s="68"/>
      <c r="H138" s="68"/>
      <c r="I138" s="68"/>
      <c r="J138" s="68"/>
      <c r="K138" s="68"/>
      <c r="L138" s="68"/>
    </row>
    <row r="139" spans="1:12" x14ac:dyDescent="0.25">
      <c r="A139" s="153"/>
      <c r="B139" s="67" t="s">
        <v>198</v>
      </c>
      <c r="C139" s="2" t="s">
        <v>23</v>
      </c>
      <c r="D139" s="2">
        <v>0.4</v>
      </c>
      <c r="E139" s="2">
        <f>E136*D139</f>
        <v>3.6</v>
      </c>
      <c r="F139" s="68"/>
      <c r="G139" s="68"/>
      <c r="H139" s="68"/>
      <c r="I139" s="68"/>
      <c r="J139" s="68"/>
      <c r="K139" s="68"/>
      <c r="L139" s="68"/>
    </row>
    <row r="140" spans="1:12" x14ac:dyDescent="0.25">
      <c r="A140" s="174"/>
      <c r="B140" s="67" t="s">
        <v>17</v>
      </c>
      <c r="C140" s="2" t="s">
        <v>16</v>
      </c>
      <c r="D140" s="2">
        <v>1</v>
      </c>
      <c r="E140" s="2">
        <f>E136*D140</f>
        <v>9</v>
      </c>
      <c r="F140" s="68"/>
      <c r="G140" s="68"/>
      <c r="H140" s="68"/>
      <c r="I140" s="68"/>
      <c r="J140" s="68"/>
      <c r="K140" s="68"/>
      <c r="L140" s="68"/>
    </row>
    <row r="141" spans="1:12" ht="25.5" x14ac:dyDescent="0.25">
      <c r="A141" s="152">
        <v>4</v>
      </c>
      <c r="B141" s="63" t="s">
        <v>279</v>
      </c>
      <c r="C141" s="65" t="s">
        <v>13</v>
      </c>
      <c r="D141" s="65"/>
      <c r="E141" s="65">
        <v>2.7</v>
      </c>
      <c r="F141" s="66"/>
      <c r="G141" s="66"/>
      <c r="H141" s="66"/>
      <c r="I141" s="66"/>
      <c r="J141" s="66"/>
      <c r="K141" s="66"/>
      <c r="L141" s="66"/>
    </row>
    <row r="142" spans="1:12" x14ac:dyDescent="0.25">
      <c r="A142" s="153"/>
      <c r="B142" s="79" t="s">
        <v>305</v>
      </c>
      <c r="C142" s="2" t="s">
        <v>13</v>
      </c>
      <c r="D142" s="2">
        <v>1.02</v>
      </c>
      <c r="E142" s="2">
        <f>E141*D142</f>
        <v>2.7540000000000004</v>
      </c>
      <c r="F142" s="68"/>
      <c r="G142" s="68"/>
      <c r="H142" s="68"/>
      <c r="I142" s="68"/>
      <c r="J142" s="68"/>
      <c r="K142" s="68"/>
      <c r="L142" s="68"/>
    </row>
    <row r="143" spans="1:12" ht="25.5" x14ac:dyDescent="0.25">
      <c r="A143" s="154">
        <v>5</v>
      </c>
      <c r="B143" s="63" t="s">
        <v>202</v>
      </c>
      <c r="C143" s="65" t="s">
        <v>20</v>
      </c>
      <c r="D143" s="65"/>
      <c r="E143" s="65">
        <v>148.19999999999999</v>
      </c>
      <c r="F143" s="66"/>
      <c r="G143" s="66"/>
      <c r="H143" s="66"/>
      <c r="I143" s="66"/>
      <c r="J143" s="66"/>
      <c r="K143" s="66"/>
      <c r="L143" s="66"/>
    </row>
    <row r="144" spans="1:12" x14ac:dyDescent="0.25">
      <c r="A144" s="155"/>
      <c r="B144" s="67" t="s">
        <v>15</v>
      </c>
      <c r="C144" s="2" t="s">
        <v>16</v>
      </c>
      <c r="D144" s="2">
        <v>1</v>
      </c>
      <c r="E144" s="2">
        <f>E143*D144</f>
        <v>148.19999999999999</v>
      </c>
      <c r="F144" s="68"/>
      <c r="G144" s="68"/>
      <c r="H144" s="68"/>
      <c r="I144" s="68"/>
      <c r="J144" s="68"/>
      <c r="K144" s="68"/>
      <c r="L144" s="68"/>
    </row>
    <row r="145" spans="1:12" x14ac:dyDescent="0.25">
      <c r="A145" s="155"/>
      <c r="B145" s="67" t="s">
        <v>201</v>
      </c>
      <c r="C145" s="2" t="s">
        <v>20</v>
      </c>
      <c r="D145" s="2">
        <v>1.08</v>
      </c>
      <c r="E145" s="2">
        <f>E143*D145</f>
        <v>160.05600000000001</v>
      </c>
      <c r="F145" s="68"/>
      <c r="G145" s="68"/>
      <c r="H145" s="68"/>
      <c r="I145" s="68"/>
      <c r="J145" s="68"/>
      <c r="K145" s="68"/>
      <c r="L145" s="68"/>
    </row>
    <row r="146" spans="1:12" x14ac:dyDescent="0.25">
      <c r="A146" s="155"/>
      <c r="B146" s="67" t="s">
        <v>200</v>
      </c>
      <c r="C146" s="2" t="s">
        <v>21</v>
      </c>
      <c r="D146" s="2">
        <v>8</v>
      </c>
      <c r="E146" s="2">
        <f>D146*E143</f>
        <v>1185.5999999999999</v>
      </c>
      <c r="F146" s="68"/>
      <c r="G146" s="68"/>
      <c r="H146" s="68"/>
      <c r="I146" s="68"/>
      <c r="J146" s="68"/>
      <c r="K146" s="68"/>
      <c r="L146" s="68"/>
    </row>
    <row r="147" spans="1:12" x14ac:dyDescent="0.25">
      <c r="A147" s="155"/>
      <c r="B147" s="67" t="s">
        <v>300</v>
      </c>
      <c r="C147" s="2" t="s">
        <v>20</v>
      </c>
      <c r="D147" s="2">
        <v>1.05</v>
      </c>
      <c r="E147" s="2">
        <f>E143*D147</f>
        <v>155.60999999999999</v>
      </c>
      <c r="F147" s="68"/>
      <c r="G147" s="68"/>
      <c r="H147" s="68"/>
      <c r="I147" s="68"/>
      <c r="J147" s="68"/>
      <c r="K147" s="68"/>
      <c r="L147" s="68"/>
    </row>
    <row r="148" spans="1:12" x14ac:dyDescent="0.25">
      <c r="A148" s="159"/>
      <c r="B148" s="67" t="s">
        <v>17</v>
      </c>
      <c r="C148" s="2" t="s">
        <v>16</v>
      </c>
      <c r="D148" s="2">
        <v>0.5</v>
      </c>
      <c r="E148" s="2">
        <f>E143*D148</f>
        <v>74.099999999999994</v>
      </c>
      <c r="F148" s="68"/>
      <c r="G148" s="68"/>
      <c r="H148" s="68"/>
      <c r="I148" s="68"/>
      <c r="J148" s="68"/>
      <c r="K148" s="68"/>
      <c r="L148" s="68"/>
    </row>
    <row r="149" spans="1:12" ht="25.5" x14ac:dyDescent="0.25">
      <c r="A149" s="154">
        <v>6</v>
      </c>
      <c r="B149" s="63" t="s">
        <v>280</v>
      </c>
      <c r="C149" s="65" t="s">
        <v>20</v>
      </c>
      <c r="D149" s="65"/>
      <c r="E149" s="65">
        <v>22.5</v>
      </c>
      <c r="F149" s="66"/>
      <c r="G149" s="66"/>
      <c r="H149" s="66"/>
      <c r="I149" s="66"/>
      <c r="J149" s="66"/>
      <c r="K149" s="66"/>
      <c r="L149" s="66"/>
    </row>
    <row r="150" spans="1:12" x14ac:dyDescent="0.25">
      <c r="A150" s="155"/>
      <c r="B150" s="67" t="s">
        <v>15</v>
      </c>
      <c r="C150" s="2" t="s">
        <v>16</v>
      </c>
      <c r="D150" s="2">
        <v>1</v>
      </c>
      <c r="E150" s="2">
        <f>E149*D150</f>
        <v>22.5</v>
      </c>
      <c r="F150" s="68"/>
      <c r="G150" s="68"/>
      <c r="H150" s="68"/>
      <c r="I150" s="68"/>
      <c r="J150" s="68"/>
      <c r="K150" s="68"/>
      <c r="L150" s="68"/>
    </row>
    <row r="151" spans="1:12" x14ac:dyDescent="0.25">
      <c r="A151" s="155"/>
      <c r="B151" s="67" t="s">
        <v>201</v>
      </c>
      <c r="C151" s="2" t="s">
        <v>20</v>
      </c>
      <c r="D151" s="2">
        <v>1.08</v>
      </c>
      <c r="E151" s="2">
        <f>E149*D151</f>
        <v>24.3</v>
      </c>
      <c r="F151" s="68"/>
      <c r="G151" s="68"/>
      <c r="H151" s="68"/>
      <c r="I151" s="68"/>
      <c r="J151" s="68"/>
      <c r="K151" s="68"/>
      <c r="L151" s="68"/>
    </row>
    <row r="152" spans="1:12" x14ac:dyDescent="0.25">
      <c r="A152" s="155"/>
      <c r="B152" s="67" t="s">
        <v>200</v>
      </c>
      <c r="C152" s="2" t="s">
        <v>21</v>
      </c>
      <c r="D152" s="2">
        <v>8</v>
      </c>
      <c r="E152" s="2">
        <f>D152*E149</f>
        <v>180</v>
      </c>
      <c r="F152" s="68"/>
      <c r="G152" s="68"/>
      <c r="H152" s="68"/>
      <c r="I152" s="68"/>
      <c r="J152" s="68"/>
      <c r="K152" s="68"/>
      <c r="L152" s="68"/>
    </row>
    <row r="153" spans="1:12" x14ac:dyDescent="0.25">
      <c r="A153" s="155"/>
      <c r="B153" s="67" t="s">
        <v>17</v>
      </c>
      <c r="C153" s="2" t="s">
        <v>16</v>
      </c>
      <c r="D153" s="2">
        <v>0.5</v>
      </c>
      <c r="E153" s="2">
        <f>E149*D153</f>
        <v>11.25</v>
      </c>
      <c r="F153" s="68"/>
      <c r="G153" s="68"/>
      <c r="H153" s="68"/>
      <c r="I153" s="68"/>
      <c r="J153" s="68"/>
      <c r="K153" s="68"/>
      <c r="L153" s="68"/>
    </row>
    <row r="154" spans="1:12" x14ac:dyDescent="0.25">
      <c r="A154" s="152">
        <v>7</v>
      </c>
      <c r="B154" s="58" t="s">
        <v>281</v>
      </c>
      <c r="C154" s="65" t="s">
        <v>19</v>
      </c>
      <c r="D154" s="65"/>
      <c r="E154" s="65">
        <v>11.75</v>
      </c>
      <c r="F154" s="66"/>
      <c r="G154" s="66"/>
      <c r="H154" s="66"/>
      <c r="I154" s="66"/>
      <c r="J154" s="66"/>
      <c r="K154" s="66"/>
      <c r="L154" s="66"/>
    </row>
    <row r="155" spans="1:12" x14ac:dyDescent="0.25">
      <c r="A155" s="153"/>
      <c r="B155" s="67" t="s">
        <v>15</v>
      </c>
      <c r="C155" s="2" t="s">
        <v>16</v>
      </c>
      <c r="D155" s="2">
        <v>1</v>
      </c>
      <c r="E155" s="2">
        <f>E154*D155</f>
        <v>11.75</v>
      </c>
      <c r="F155" s="68"/>
      <c r="G155" s="68"/>
      <c r="H155" s="68"/>
      <c r="I155" s="68"/>
      <c r="J155" s="68"/>
      <c r="K155" s="68"/>
      <c r="L155" s="68"/>
    </row>
    <row r="156" spans="1:12" x14ac:dyDescent="0.25">
      <c r="A156" s="153"/>
      <c r="B156" s="67" t="s">
        <v>201</v>
      </c>
      <c r="C156" s="2" t="s">
        <v>13</v>
      </c>
      <c r="D156" s="2">
        <v>0.8</v>
      </c>
      <c r="E156" s="2">
        <f>D156*E154</f>
        <v>9.4</v>
      </c>
      <c r="F156" s="68"/>
      <c r="G156" s="68"/>
      <c r="H156" s="68"/>
      <c r="I156" s="68"/>
      <c r="J156" s="68"/>
      <c r="K156" s="68"/>
      <c r="L156" s="68"/>
    </row>
    <row r="157" spans="1:12" x14ac:dyDescent="0.25">
      <c r="A157" s="153"/>
      <c r="B157" s="67" t="s">
        <v>17</v>
      </c>
      <c r="C157" s="2" t="s">
        <v>16</v>
      </c>
      <c r="D157" s="2">
        <v>0.5</v>
      </c>
      <c r="E157" s="2">
        <f>E154*D157</f>
        <v>5.875</v>
      </c>
      <c r="F157" s="68"/>
      <c r="G157" s="68"/>
      <c r="H157" s="68"/>
      <c r="I157" s="68"/>
      <c r="J157" s="68"/>
      <c r="K157" s="68"/>
      <c r="L157" s="68"/>
    </row>
    <row r="158" spans="1:12" x14ac:dyDescent="0.25">
      <c r="A158" s="154">
        <v>8</v>
      </c>
      <c r="B158" s="58" t="s">
        <v>175</v>
      </c>
      <c r="C158" s="65" t="s">
        <v>19</v>
      </c>
      <c r="D158" s="65"/>
      <c r="E158" s="65">
        <v>3</v>
      </c>
      <c r="F158" s="66"/>
      <c r="G158" s="66"/>
      <c r="H158" s="66"/>
      <c r="I158" s="66"/>
      <c r="J158" s="66"/>
      <c r="K158" s="66"/>
      <c r="L158" s="66"/>
    </row>
    <row r="159" spans="1:12" x14ac:dyDescent="0.25">
      <c r="A159" s="155"/>
      <c r="B159" s="67" t="s">
        <v>15</v>
      </c>
      <c r="C159" s="2" t="s">
        <v>16</v>
      </c>
      <c r="D159" s="2">
        <v>1</v>
      </c>
      <c r="E159" s="2">
        <v>3</v>
      </c>
      <c r="F159" s="68"/>
      <c r="G159" s="68"/>
      <c r="H159" s="68"/>
      <c r="I159" s="68"/>
      <c r="J159" s="68"/>
      <c r="K159" s="68"/>
      <c r="L159" s="68"/>
    </row>
    <row r="160" spans="1:12" x14ac:dyDescent="0.25">
      <c r="A160" s="155"/>
      <c r="B160" s="67" t="s">
        <v>191</v>
      </c>
      <c r="C160" s="2" t="s">
        <v>19</v>
      </c>
      <c r="D160" s="2"/>
      <c r="E160" s="2">
        <v>3</v>
      </c>
      <c r="F160" s="68"/>
      <c r="G160" s="68"/>
      <c r="H160" s="68"/>
      <c r="I160" s="68"/>
      <c r="J160" s="68"/>
      <c r="K160" s="68"/>
      <c r="L160" s="68"/>
    </row>
    <row r="161" spans="1:12" x14ac:dyDescent="0.25">
      <c r="A161" s="155"/>
      <c r="B161" s="67" t="s">
        <v>278</v>
      </c>
      <c r="C161" s="2" t="s">
        <v>21</v>
      </c>
      <c r="D161" s="2"/>
      <c r="E161" s="2">
        <v>1</v>
      </c>
      <c r="F161" s="68"/>
      <c r="G161" s="68"/>
      <c r="H161" s="68"/>
      <c r="I161" s="68"/>
      <c r="J161" s="68"/>
      <c r="K161" s="68"/>
      <c r="L161" s="68"/>
    </row>
    <row r="162" spans="1:12" x14ac:dyDescent="0.25">
      <c r="A162" s="159"/>
      <c r="B162" s="67" t="s">
        <v>17</v>
      </c>
      <c r="C162" s="2" t="s">
        <v>16</v>
      </c>
      <c r="D162" s="2">
        <v>0.5</v>
      </c>
      <c r="E162" s="2">
        <f>D162*E158</f>
        <v>1.5</v>
      </c>
      <c r="F162" s="68"/>
      <c r="G162" s="68"/>
      <c r="H162" s="68"/>
      <c r="I162" s="68"/>
      <c r="J162" s="68"/>
      <c r="K162" s="68"/>
      <c r="L162" s="68"/>
    </row>
    <row r="163" spans="1:12" x14ac:dyDescent="0.25">
      <c r="A163" s="3"/>
      <c r="B163" s="11" t="s">
        <v>7</v>
      </c>
      <c r="C163" s="12"/>
      <c r="D163" s="13"/>
      <c r="E163" s="14"/>
      <c r="F163" s="15"/>
      <c r="G163" s="15">
        <f>SUM(G9:G162)</f>
        <v>0</v>
      </c>
      <c r="H163" s="15"/>
      <c r="I163" s="15"/>
      <c r="J163" s="15"/>
      <c r="K163" s="15"/>
      <c r="L163" s="15">
        <f>SUM(L9:L162)</f>
        <v>0</v>
      </c>
    </row>
    <row r="164" spans="1:12" x14ac:dyDescent="0.25">
      <c r="A164" s="3"/>
      <c r="B164" s="6" t="s">
        <v>32</v>
      </c>
      <c r="C164" s="16">
        <v>0.05</v>
      </c>
      <c r="D164" s="13"/>
      <c r="E164" s="14"/>
      <c r="F164" s="15"/>
      <c r="G164" s="15"/>
      <c r="H164" s="15"/>
      <c r="I164" s="15"/>
      <c r="J164" s="15"/>
      <c r="K164" s="15"/>
      <c r="L164" s="7">
        <f>G163*C164</f>
        <v>0</v>
      </c>
    </row>
    <row r="165" spans="1:12" x14ac:dyDescent="0.25">
      <c r="A165" s="3"/>
      <c r="B165" s="17" t="s">
        <v>7</v>
      </c>
      <c r="C165" s="16"/>
      <c r="D165" s="13"/>
      <c r="E165" s="14"/>
      <c r="F165" s="15"/>
      <c r="G165" s="15"/>
      <c r="H165" s="15"/>
      <c r="I165" s="15"/>
      <c r="J165" s="15"/>
      <c r="K165" s="15"/>
      <c r="L165" s="7">
        <f>L164+L163</f>
        <v>0</v>
      </c>
    </row>
    <row r="166" spans="1:12" x14ac:dyDescent="0.25">
      <c r="A166" s="3"/>
      <c r="B166" s="18" t="s">
        <v>33</v>
      </c>
      <c r="C166" s="19">
        <v>0.1</v>
      </c>
      <c r="D166" s="13"/>
      <c r="E166" s="14"/>
      <c r="F166" s="15"/>
      <c r="G166" s="15"/>
      <c r="H166" s="15"/>
      <c r="I166" s="15"/>
      <c r="J166" s="15"/>
      <c r="K166" s="15"/>
      <c r="L166" s="7">
        <f>L165*C166</f>
        <v>0</v>
      </c>
    </row>
    <row r="167" spans="1:12" x14ac:dyDescent="0.25">
      <c r="A167" s="3"/>
      <c r="B167" s="17" t="s">
        <v>7</v>
      </c>
      <c r="C167" s="19"/>
      <c r="D167" s="13"/>
      <c r="E167" s="14"/>
      <c r="F167" s="15"/>
      <c r="G167" s="15"/>
      <c r="H167" s="15"/>
      <c r="I167" s="15"/>
      <c r="J167" s="15"/>
      <c r="K167" s="15"/>
      <c r="L167" s="7">
        <f>L166+L165</f>
        <v>0</v>
      </c>
    </row>
    <row r="168" spans="1:12" x14ac:dyDescent="0.25">
      <c r="A168" s="3"/>
      <c r="B168" s="20" t="s">
        <v>34</v>
      </c>
      <c r="C168" s="16">
        <v>0.08</v>
      </c>
      <c r="D168" s="6"/>
      <c r="E168" s="21"/>
      <c r="F168" s="20"/>
      <c r="G168" s="22"/>
      <c r="H168" s="22"/>
      <c r="I168" s="22"/>
      <c r="J168" s="22"/>
      <c r="K168" s="22"/>
      <c r="L168" s="23">
        <f>L167*C168</f>
        <v>0</v>
      </c>
    </row>
    <row r="169" spans="1:12" x14ac:dyDescent="0.25">
      <c r="A169" s="3"/>
      <c r="B169" s="17" t="s">
        <v>7</v>
      </c>
      <c r="C169" s="24"/>
      <c r="D169" s="24"/>
      <c r="E169" s="24"/>
      <c r="F169" s="24"/>
      <c r="G169" s="25"/>
      <c r="H169" s="25"/>
      <c r="I169" s="25"/>
      <c r="J169" s="25"/>
      <c r="K169" s="25"/>
      <c r="L169" s="8">
        <f>SUM(L167:L168)</f>
        <v>0</v>
      </c>
    </row>
    <row r="170" spans="1:12" x14ac:dyDescent="0.25">
      <c r="A170" s="3"/>
      <c r="B170" s="26" t="s">
        <v>35</v>
      </c>
      <c r="C170" s="27">
        <v>0.05</v>
      </c>
      <c r="D170" s="28"/>
      <c r="E170" s="28"/>
      <c r="F170" s="28"/>
      <c r="G170" s="28"/>
      <c r="H170" s="28"/>
      <c r="I170" s="28"/>
      <c r="J170" s="28"/>
      <c r="K170" s="28"/>
      <c r="L170" s="8">
        <f>L169*C170</f>
        <v>0</v>
      </c>
    </row>
    <row r="171" spans="1:12" x14ac:dyDescent="0.25">
      <c r="A171" s="3"/>
      <c r="B171" s="17" t="s">
        <v>7</v>
      </c>
      <c r="C171" s="29"/>
      <c r="D171" s="28"/>
      <c r="E171" s="28"/>
      <c r="F171" s="28"/>
      <c r="G171" s="28"/>
      <c r="H171" s="28"/>
      <c r="I171" s="28"/>
      <c r="J171" s="28"/>
      <c r="K171" s="28"/>
      <c r="L171" s="8">
        <f>SUM(L169:L170)</f>
        <v>0</v>
      </c>
    </row>
    <row r="172" spans="1:12" x14ac:dyDescent="0.25">
      <c r="A172" s="3"/>
      <c r="B172" s="26" t="s">
        <v>36</v>
      </c>
      <c r="C172" s="27">
        <v>0.18</v>
      </c>
      <c r="D172" s="28"/>
      <c r="E172" s="28"/>
      <c r="F172" s="28"/>
      <c r="G172" s="28"/>
      <c r="H172" s="28"/>
      <c r="I172" s="28"/>
      <c r="J172" s="28"/>
      <c r="K172" s="28"/>
      <c r="L172" s="8">
        <f>L171*C172</f>
        <v>0</v>
      </c>
    </row>
    <row r="173" spans="1:12" x14ac:dyDescent="0.25">
      <c r="A173" s="3"/>
      <c r="B173" s="28" t="s">
        <v>37</v>
      </c>
      <c r="C173" s="28"/>
      <c r="D173" s="28"/>
      <c r="E173" s="28"/>
      <c r="F173" s="28"/>
      <c r="G173" s="28"/>
      <c r="H173" s="28"/>
      <c r="I173" s="28"/>
      <c r="J173" s="28"/>
      <c r="K173" s="28"/>
      <c r="L173" s="30">
        <f>L172+L171</f>
        <v>0</v>
      </c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3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3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3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3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3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3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3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3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5">
      <c r="A466" s="3"/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5">
      <c r="A467" s="3"/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5">
      <c r="A468" s="3"/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5">
      <c r="A469" s="3"/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5">
      <c r="A470" s="3"/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5">
      <c r="A471" s="3"/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25">
      <c r="A472" s="3"/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25">
      <c r="A473" s="3"/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25">
      <c r="A474" s="3"/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25">
      <c r="A475" s="3"/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25">
      <c r="A476" s="3"/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25">
      <c r="A477" s="3"/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25">
      <c r="A478" s="3"/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25">
      <c r="A479" s="3"/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25">
      <c r="A480" s="3"/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25">
      <c r="A481" s="3"/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25">
      <c r="A482" s="3"/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25">
      <c r="A483" s="3"/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25">
      <c r="A484" s="3"/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25">
      <c r="A485" s="3"/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25">
      <c r="A486" s="3"/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25">
      <c r="A487" s="3"/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25">
      <c r="A488" s="3"/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25">
      <c r="A489" s="3"/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25">
      <c r="A490" s="3"/>
      <c r="B490" s="4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25">
      <c r="A491" s="3"/>
      <c r="B491" s="4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25">
      <c r="A492" s="3"/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25">
      <c r="A493" s="3"/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</row>
  </sheetData>
  <autoFilter ref="B6:L173" xr:uid="{00000000-0009-0000-0000-000001000000}">
    <filterColumn colId="2" showButton="0"/>
    <filterColumn colId="4" showButton="0"/>
    <filterColumn colId="6" showButton="0"/>
    <filterColumn colId="8" showButton="0"/>
  </autoFilter>
  <mergeCells count="53">
    <mergeCell ref="A25:A26"/>
    <mergeCell ref="A10:A11"/>
    <mergeCell ref="A27:A28"/>
    <mergeCell ref="A32:L32"/>
    <mergeCell ref="A33:A37"/>
    <mergeCell ref="A22:A24"/>
    <mergeCell ref="A20:A21"/>
    <mergeCell ref="A18:A19"/>
    <mergeCell ref="A12:A13"/>
    <mergeCell ref="A14:A15"/>
    <mergeCell ref="A16:A17"/>
    <mergeCell ref="A38:A42"/>
    <mergeCell ref="A29:A31"/>
    <mergeCell ref="A43:A45"/>
    <mergeCell ref="A98:A101"/>
    <mergeCell ref="A66:A71"/>
    <mergeCell ref="A93:A97"/>
    <mergeCell ref="A78:A83"/>
    <mergeCell ref="A88:A92"/>
    <mergeCell ref="A158:A162"/>
    <mergeCell ref="A72:A77"/>
    <mergeCell ref="A84:A87"/>
    <mergeCell ref="A46:A49"/>
    <mergeCell ref="A131:A134"/>
    <mergeCell ref="A127:A130"/>
    <mergeCell ref="A106:A108"/>
    <mergeCell ref="A102:A105"/>
    <mergeCell ref="A54:A57"/>
    <mergeCell ref="A62:A65"/>
    <mergeCell ref="A58:A61"/>
    <mergeCell ref="A50:A53"/>
    <mergeCell ref="A109:A111"/>
    <mergeCell ref="A115:A118"/>
    <mergeCell ref="A123:A125"/>
    <mergeCell ref="A135:A140"/>
    <mergeCell ref="J6:K6"/>
    <mergeCell ref="L6:L7"/>
    <mergeCell ref="A9:L9"/>
    <mergeCell ref="H6:I6"/>
    <mergeCell ref="A6:A7"/>
    <mergeCell ref="B2:D2"/>
    <mergeCell ref="D4:F4"/>
    <mergeCell ref="B6:B7"/>
    <mergeCell ref="C6:C7"/>
    <mergeCell ref="D6:E6"/>
    <mergeCell ref="F6:G6"/>
    <mergeCell ref="A154:A157"/>
    <mergeCell ref="A141:A142"/>
    <mergeCell ref="A149:A153"/>
    <mergeCell ref="A112:A114"/>
    <mergeCell ref="A143:A148"/>
    <mergeCell ref="A119:A122"/>
    <mergeCell ref="A126:L126"/>
  </mergeCells>
  <conditionalFormatting sqref="C117:D117">
    <cfRule type="cellIs" dxfId="3" priority="7" stopIfTrue="1" operator="equal">
      <formula>0</formula>
    </cfRule>
  </conditionalFormatting>
  <conditionalFormatting sqref="D118">
    <cfRule type="cellIs" dxfId="2" priority="6" stopIfTrue="1" operator="equal">
      <formula>0</formula>
    </cfRule>
  </conditionalFormatting>
  <conditionalFormatting sqref="C121:D121">
    <cfRule type="cellIs" dxfId="1" priority="2" stopIfTrue="1" operator="equal">
      <formula>0</formula>
    </cfRule>
  </conditionalFormatting>
  <conditionalFormatting sqref="D12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687"/>
  <sheetViews>
    <sheetView topLeftCell="A202" workbookViewId="0">
      <selection activeCell="F221" sqref="F221:L264"/>
    </sheetView>
  </sheetViews>
  <sheetFormatPr defaultRowHeight="15" x14ac:dyDescent="0.25"/>
  <cols>
    <col min="1" max="1" width="4" style="9" customWidth="1"/>
    <col min="2" max="2" width="52.140625" style="10" customWidth="1"/>
    <col min="3" max="3" width="11.140625" style="59" customWidth="1"/>
    <col min="4" max="4" width="10.42578125" style="59" customWidth="1"/>
    <col min="5" max="11" width="9.140625" style="59"/>
    <col min="12" max="12" width="18.42578125" style="59" customWidth="1"/>
    <col min="13" max="16384" width="9.140625" style="9"/>
  </cols>
  <sheetData>
    <row r="2" spans="1:12" ht="65.25" customHeight="1" x14ac:dyDescent="0.25">
      <c r="B2" s="161" t="s">
        <v>307</v>
      </c>
      <c r="C2" s="161"/>
      <c r="D2" s="161"/>
      <c r="E2" s="161"/>
      <c r="F2" s="161"/>
    </row>
    <row r="4" spans="1:12" x14ac:dyDescent="0.25">
      <c r="D4" s="162" t="s">
        <v>12</v>
      </c>
      <c r="E4" s="162"/>
      <c r="F4" s="162"/>
    </row>
    <row r="6" spans="1:12" ht="50.25" customHeight="1" x14ac:dyDescent="0.25">
      <c r="A6" s="172" t="s">
        <v>9</v>
      </c>
      <c r="B6" s="163" t="s">
        <v>0</v>
      </c>
      <c r="C6" s="163" t="s">
        <v>1</v>
      </c>
      <c r="D6" s="165" t="s">
        <v>2</v>
      </c>
      <c r="E6" s="166"/>
      <c r="F6" s="165" t="s">
        <v>5</v>
      </c>
      <c r="G6" s="166"/>
      <c r="H6" s="165" t="s">
        <v>8</v>
      </c>
      <c r="I6" s="166"/>
      <c r="J6" s="167" t="s">
        <v>10</v>
      </c>
      <c r="K6" s="168"/>
      <c r="L6" s="163" t="s">
        <v>7</v>
      </c>
    </row>
    <row r="7" spans="1:12" ht="80.25" customHeight="1" x14ac:dyDescent="0.25">
      <c r="A7" s="172"/>
      <c r="B7" s="164"/>
      <c r="C7" s="164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64"/>
    </row>
    <row r="8" spans="1:12" x14ac:dyDescent="0.25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  <c r="H8" s="62">
        <v>8</v>
      </c>
      <c r="I8" s="62">
        <v>9</v>
      </c>
      <c r="J8" s="62">
        <v>10</v>
      </c>
      <c r="K8" s="62">
        <v>11</v>
      </c>
      <c r="L8" s="62">
        <v>12</v>
      </c>
    </row>
    <row r="9" spans="1:12" x14ac:dyDescent="0.25">
      <c r="A9" s="178" t="s">
        <v>104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1:12" x14ac:dyDescent="0.25">
      <c r="A10" s="179">
        <v>1</v>
      </c>
      <c r="B10" s="58" t="s">
        <v>105</v>
      </c>
      <c r="C10" s="65" t="s">
        <v>13</v>
      </c>
      <c r="D10" s="2"/>
      <c r="E10" s="2">
        <v>148.75</v>
      </c>
      <c r="F10" s="2"/>
      <c r="G10" s="2"/>
      <c r="H10" s="2"/>
      <c r="I10" s="2"/>
      <c r="J10" s="2"/>
      <c r="K10" s="2"/>
      <c r="L10" s="2"/>
    </row>
    <row r="11" spans="1:12" x14ac:dyDescent="0.25">
      <c r="A11" s="180"/>
      <c r="B11" s="67" t="s">
        <v>15</v>
      </c>
      <c r="C11" s="2" t="s">
        <v>16</v>
      </c>
      <c r="D11" s="2">
        <v>1</v>
      </c>
      <c r="E11" s="2">
        <f>E10*D11</f>
        <v>148.75</v>
      </c>
      <c r="F11" s="2"/>
      <c r="G11" s="2"/>
      <c r="H11" s="2"/>
      <c r="I11" s="60"/>
      <c r="J11" s="2"/>
      <c r="K11" s="2"/>
      <c r="L11" s="60"/>
    </row>
    <row r="12" spans="1:12" x14ac:dyDescent="0.25">
      <c r="A12" s="181"/>
      <c r="B12" s="67" t="s">
        <v>112</v>
      </c>
      <c r="C12" s="2" t="s">
        <v>16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169" t="s">
        <v>11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1"/>
    </row>
    <row r="14" spans="1:12" x14ac:dyDescent="0.25">
      <c r="A14" s="179">
        <v>1</v>
      </c>
      <c r="B14" s="63" t="s">
        <v>144</v>
      </c>
      <c r="C14" s="64" t="s">
        <v>20</v>
      </c>
      <c r="D14" s="65"/>
      <c r="E14" s="65">
        <v>31</v>
      </c>
      <c r="F14" s="66"/>
      <c r="G14" s="66"/>
      <c r="H14" s="66"/>
      <c r="I14" s="66"/>
      <c r="J14" s="66"/>
      <c r="K14" s="66"/>
      <c r="L14" s="66"/>
    </row>
    <row r="15" spans="1:12" x14ac:dyDescent="0.25">
      <c r="A15" s="180"/>
      <c r="B15" s="67" t="s">
        <v>15</v>
      </c>
      <c r="C15" s="61" t="s">
        <v>16</v>
      </c>
      <c r="D15" s="2">
        <v>1</v>
      </c>
      <c r="E15" s="2">
        <f>E14*D15</f>
        <v>31</v>
      </c>
      <c r="F15" s="68"/>
      <c r="G15" s="68"/>
      <c r="H15" s="68"/>
      <c r="I15" s="68"/>
      <c r="J15" s="68"/>
      <c r="K15" s="68"/>
      <c r="L15" s="68"/>
    </row>
    <row r="16" spans="1:12" x14ac:dyDescent="0.25">
      <c r="A16" s="181"/>
      <c r="B16" s="67" t="s">
        <v>189</v>
      </c>
      <c r="C16" s="61" t="s">
        <v>121</v>
      </c>
      <c r="D16" s="2"/>
      <c r="E16" s="2">
        <v>1</v>
      </c>
      <c r="F16" s="68"/>
      <c r="G16" s="68"/>
      <c r="H16" s="68"/>
      <c r="I16" s="68"/>
      <c r="J16" s="68"/>
      <c r="K16" s="68"/>
      <c r="L16" s="68"/>
    </row>
    <row r="17" spans="1:12" x14ac:dyDescent="0.25">
      <c r="A17" s="179">
        <v>2</v>
      </c>
      <c r="B17" s="63" t="s">
        <v>214</v>
      </c>
      <c r="C17" s="64" t="s">
        <v>20</v>
      </c>
      <c r="D17" s="65"/>
      <c r="E17" s="65">
        <v>5.6</v>
      </c>
      <c r="F17" s="66"/>
      <c r="G17" s="66"/>
      <c r="H17" s="66"/>
      <c r="I17" s="66"/>
      <c r="J17" s="66"/>
      <c r="K17" s="66"/>
      <c r="L17" s="66"/>
    </row>
    <row r="18" spans="1:12" x14ac:dyDescent="0.25">
      <c r="A18" s="181"/>
      <c r="B18" s="67" t="s">
        <v>15</v>
      </c>
      <c r="C18" s="61" t="s">
        <v>16</v>
      </c>
      <c r="D18" s="2">
        <v>1</v>
      </c>
      <c r="E18" s="2">
        <f>E17*D18</f>
        <v>5.6</v>
      </c>
      <c r="F18" s="68"/>
      <c r="G18" s="68"/>
      <c r="H18" s="68"/>
      <c r="I18" s="68"/>
      <c r="J18" s="68"/>
      <c r="K18" s="68"/>
      <c r="L18" s="68"/>
    </row>
    <row r="19" spans="1:12" ht="25.5" x14ac:dyDescent="0.25">
      <c r="A19" s="179">
        <v>3</v>
      </c>
      <c r="B19" s="63" t="s">
        <v>217</v>
      </c>
      <c r="C19" s="64" t="s">
        <v>20</v>
      </c>
      <c r="D19" s="65"/>
      <c r="E19" s="65">
        <v>5.2</v>
      </c>
      <c r="F19" s="66"/>
      <c r="G19" s="66"/>
      <c r="H19" s="66"/>
      <c r="I19" s="66"/>
      <c r="J19" s="66"/>
      <c r="K19" s="66"/>
      <c r="L19" s="66"/>
    </row>
    <row r="20" spans="1:12" x14ac:dyDescent="0.25">
      <c r="A20" s="181"/>
      <c r="B20" s="67" t="s">
        <v>15</v>
      </c>
      <c r="C20" s="61" t="s">
        <v>16</v>
      </c>
      <c r="D20" s="2">
        <v>1</v>
      </c>
      <c r="E20" s="2">
        <f>E19*D20</f>
        <v>5.2</v>
      </c>
      <c r="F20" s="68"/>
      <c r="G20" s="68"/>
      <c r="H20" s="68"/>
      <c r="I20" s="68"/>
      <c r="J20" s="68"/>
      <c r="K20" s="68"/>
      <c r="L20" s="68"/>
    </row>
    <row r="21" spans="1:12" ht="68.25" customHeight="1" x14ac:dyDescent="0.25">
      <c r="A21" s="179">
        <v>4</v>
      </c>
      <c r="B21" s="63" t="s">
        <v>315</v>
      </c>
      <c r="C21" s="64" t="s">
        <v>110</v>
      </c>
      <c r="D21" s="65"/>
      <c r="E21" s="65">
        <v>70</v>
      </c>
      <c r="F21" s="66"/>
      <c r="G21" s="66"/>
      <c r="H21" s="66"/>
      <c r="I21" s="66"/>
      <c r="J21" s="66"/>
      <c r="K21" s="66"/>
      <c r="L21" s="66"/>
    </row>
    <row r="22" spans="1:12" x14ac:dyDescent="0.25">
      <c r="A22" s="180"/>
      <c r="B22" s="67" t="s">
        <v>241</v>
      </c>
      <c r="C22" s="61" t="s">
        <v>121</v>
      </c>
      <c r="D22" s="2"/>
      <c r="E22" s="2">
        <v>3</v>
      </c>
      <c r="F22" s="68"/>
      <c r="G22" s="68"/>
      <c r="H22" s="68"/>
      <c r="I22" s="68"/>
      <c r="J22" s="68"/>
      <c r="K22" s="68"/>
      <c r="L22" s="68"/>
    </row>
    <row r="23" spans="1:12" ht="25.5" x14ac:dyDescent="0.25">
      <c r="A23" s="152">
        <v>5</v>
      </c>
      <c r="B23" s="63" t="s">
        <v>39</v>
      </c>
      <c r="C23" s="64" t="s">
        <v>14</v>
      </c>
      <c r="D23" s="65"/>
      <c r="E23" s="65">
        <v>76.98</v>
      </c>
      <c r="F23" s="66"/>
      <c r="G23" s="66"/>
      <c r="H23" s="66"/>
      <c r="I23" s="66"/>
      <c r="J23" s="66"/>
      <c r="K23" s="66"/>
      <c r="L23" s="66"/>
    </row>
    <row r="24" spans="1:12" x14ac:dyDescent="0.25">
      <c r="A24" s="153"/>
      <c r="B24" s="67" t="s">
        <v>15</v>
      </c>
      <c r="C24" s="61" t="s">
        <v>16</v>
      </c>
      <c r="D24" s="2">
        <v>1</v>
      </c>
      <c r="E24" s="2">
        <f>E23*D24</f>
        <v>76.98</v>
      </c>
      <c r="F24" s="68"/>
      <c r="G24" s="68"/>
      <c r="H24" s="68"/>
      <c r="I24" s="68"/>
      <c r="J24" s="68"/>
      <c r="K24" s="68"/>
      <c r="L24" s="68"/>
    </row>
    <row r="25" spans="1:12" x14ac:dyDescent="0.25">
      <c r="A25" s="174"/>
      <c r="B25" s="67" t="s">
        <v>40</v>
      </c>
      <c r="C25" s="61" t="s">
        <v>22</v>
      </c>
      <c r="D25" s="2">
        <v>1.75</v>
      </c>
      <c r="E25" s="2">
        <f>E23*D25</f>
        <v>134.715</v>
      </c>
      <c r="F25" s="68"/>
      <c r="G25" s="68"/>
      <c r="H25" s="68"/>
      <c r="I25" s="68"/>
      <c r="J25" s="68"/>
      <c r="K25" s="68"/>
      <c r="L25" s="68"/>
    </row>
    <row r="26" spans="1:12" x14ac:dyDescent="0.25">
      <c r="A26" s="175" t="s">
        <v>174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</row>
    <row r="27" spans="1:12" x14ac:dyDescent="0.25">
      <c r="A27" s="152">
        <v>1</v>
      </c>
      <c r="B27" s="63" t="s">
        <v>224</v>
      </c>
      <c r="C27" s="65" t="s">
        <v>110</v>
      </c>
      <c r="D27" s="65"/>
      <c r="E27" s="65">
        <v>8.82</v>
      </c>
      <c r="F27" s="65"/>
      <c r="G27" s="66"/>
      <c r="H27" s="66"/>
      <c r="I27" s="66"/>
      <c r="J27" s="66"/>
      <c r="K27" s="66"/>
      <c r="L27" s="66"/>
    </row>
    <row r="28" spans="1:12" x14ac:dyDescent="0.25">
      <c r="A28" s="153"/>
      <c r="B28" s="67" t="s">
        <v>15</v>
      </c>
      <c r="C28" s="2" t="s">
        <v>16</v>
      </c>
      <c r="D28" s="2">
        <v>1</v>
      </c>
      <c r="E28" s="2">
        <f>D28*E27</f>
        <v>8.82</v>
      </c>
      <c r="F28" s="2"/>
      <c r="G28" s="68"/>
      <c r="H28" s="68"/>
      <c r="I28" s="68"/>
      <c r="J28" s="68"/>
      <c r="K28" s="68"/>
      <c r="L28" s="68"/>
    </row>
    <row r="29" spans="1:12" x14ac:dyDescent="0.25">
      <c r="A29" s="174"/>
      <c r="B29" s="67" t="s">
        <v>177</v>
      </c>
      <c r="C29" s="2" t="s">
        <v>14</v>
      </c>
      <c r="D29" s="2">
        <v>1.1000000000000001</v>
      </c>
      <c r="E29" s="2">
        <f>D29*E27</f>
        <v>9.7020000000000017</v>
      </c>
      <c r="F29" s="2"/>
      <c r="G29" s="68"/>
      <c r="H29" s="68"/>
      <c r="I29" s="68"/>
      <c r="J29" s="68"/>
      <c r="K29" s="68"/>
      <c r="L29" s="68"/>
    </row>
    <row r="30" spans="1:12" ht="25.5" x14ac:dyDescent="0.25">
      <c r="A30" s="152">
        <v>2</v>
      </c>
      <c r="B30" s="63" t="s">
        <v>225</v>
      </c>
      <c r="C30" s="65" t="s">
        <v>13</v>
      </c>
      <c r="D30" s="65"/>
      <c r="E30" s="65">
        <v>8.4</v>
      </c>
      <c r="F30" s="66"/>
      <c r="G30" s="66"/>
      <c r="H30" s="66"/>
      <c r="I30" s="66"/>
      <c r="J30" s="66"/>
      <c r="K30" s="66"/>
      <c r="L30" s="66"/>
    </row>
    <row r="31" spans="1:12" x14ac:dyDescent="0.25">
      <c r="A31" s="153"/>
      <c r="B31" s="67" t="s">
        <v>15</v>
      </c>
      <c r="C31" s="2" t="s">
        <v>16</v>
      </c>
      <c r="D31" s="2">
        <v>1</v>
      </c>
      <c r="E31" s="2">
        <f>E30*D31</f>
        <v>8.4</v>
      </c>
      <c r="F31" s="68"/>
      <c r="G31" s="68"/>
      <c r="H31" s="68"/>
      <c r="I31" s="68"/>
      <c r="J31" s="68"/>
      <c r="K31" s="68"/>
      <c r="L31" s="68"/>
    </row>
    <row r="32" spans="1:12" x14ac:dyDescent="0.25">
      <c r="A32" s="153"/>
      <c r="B32" s="67" t="s">
        <v>185</v>
      </c>
      <c r="C32" s="2" t="s">
        <v>21</v>
      </c>
      <c r="D32" s="2">
        <v>12.5</v>
      </c>
      <c r="E32" s="2">
        <f>E30*D32</f>
        <v>105</v>
      </c>
      <c r="F32" s="68"/>
      <c r="G32" s="68"/>
      <c r="H32" s="68"/>
      <c r="I32" s="68"/>
      <c r="J32" s="68"/>
      <c r="K32" s="68"/>
      <c r="L32" s="68"/>
    </row>
    <row r="33" spans="1:13" x14ac:dyDescent="0.25">
      <c r="A33" s="153"/>
      <c r="B33" s="67" t="s">
        <v>24</v>
      </c>
      <c r="C33" s="2" t="s">
        <v>14</v>
      </c>
      <c r="D33" s="2">
        <v>0.2</v>
      </c>
      <c r="E33" s="2">
        <f>E30*D33</f>
        <v>1.6800000000000002</v>
      </c>
      <c r="F33" s="68"/>
      <c r="G33" s="68"/>
      <c r="H33" s="68"/>
      <c r="I33" s="68"/>
      <c r="J33" s="68"/>
      <c r="K33" s="68"/>
      <c r="L33" s="68"/>
    </row>
    <row r="34" spans="1:13" x14ac:dyDescent="0.25">
      <c r="A34" s="174"/>
      <c r="B34" s="67" t="s">
        <v>17</v>
      </c>
      <c r="C34" s="2" t="s">
        <v>16</v>
      </c>
      <c r="D34" s="2">
        <v>0.2</v>
      </c>
      <c r="E34" s="2">
        <f>E30*D34</f>
        <v>1.6800000000000002</v>
      </c>
      <c r="F34" s="68"/>
      <c r="G34" s="68"/>
      <c r="H34" s="68"/>
      <c r="I34" s="68"/>
      <c r="J34" s="68"/>
      <c r="K34" s="68"/>
      <c r="L34" s="68"/>
    </row>
    <row r="35" spans="1:13" ht="25.5" x14ac:dyDescent="0.25">
      <c r="A35" s="154">
        <v>3</v>
      </c>
      <c r="B35" s="63" t="s">
        <v>226</v>
      </c>
      <c r="C35" s="65" t="s">
        <v>20</v>
      </c>
      <c r="D35" s="65"/>
      <c r="E35" s="65">
        <v>16.8</v>
      </c>
      <c r="F35" s="68"/>
      <c r="G35" s="68"/>
      <c r="H35" s="68"/>
      <c r="I35" s="68"/>
      <c r="J35" s="68"/>
      <c r="K35" s="68"/>
      <c r="L35" s="68"/>
      <c r="M35" s="52"/>
    </row>
    <row r="36" spans="1:13" x14ac:dyDescent="0.25">
      <c r="A36" s="155"/>
      <c r="B36" s="67" t="s">
        <v>15</v>
      </c>
      <c r="C36" s="2" t="s">
        <v>16</v>
      </c>
      <c r="D36" s="2">
        <v>1</v>
      </c>
      <c r="E36" s="2">
        <f>E35*D36</f>
        <v>16.8</v>
      </c>
      <c r="F36" s="68"/>
      <c r="G36" s="68"/>
      <c r="H36" s="68"/>
      <c r="I36" s="68"/>
      <c r="J36" s="68"/>
      <c r="K36" s="68"/>
      <c r="L36" s="68"/>
    </row>
    <row r="37" spans="1:13" x14ac:dyDescent="0.25">
      <c r="A37" s="155"/>
      <c r="B37" s="67" t="s">
        <v>24</v>
      </c>
      <c r="C37" s="2" t="s">
        <v>14</v>
      </c>
      <c r="D37" s="2">
        <v>2.1999999999999999E-2</v>
      </c>
      <c r="E37" s="2">
        <f>D37*E35</f>
        <v>0.36959999999999998</v>
      </c>
      <c r="F37" s="68"/>
      <c r="G37" s="68"/>
      <c r="H37" s="68"/>
      <c r="I37" s="68"/>
      <c r="J37" s="68"/>
      <c r="K37" s="68"/>
      <c r="L37" s="68"/>
    </row>
    <row r="38" spans="1:13" x14ac:dyDescent="0.25">
      <c r="A38" s="159"/>
      <c r="B38" s="67" t="s">
        <v>17</v>
      </c>
      <c r="C38" s="2" t="s">
        <v>16</v>
      </c>
      <c r="D38" s="2">
        <v>0.1</v>
      </c>
      <c r="E38" s="2">
        <f>E35*D38</f>
        <v>1.6800000000000002</v>
      </c>
      <c r="F38" s="68"/>
      <c r="G38" s="68"/>
      <c r="H38" s="68"/>
      <c r="I38" s="68"/>
      <c r="J38" s="68"/>
      <c r="K38" s="68"/>
      <c r="L38" s="68"/>
    </row>
    <row r="39" spans="1:13" ht="25.5" x14ac:dyDescent="0.25">
      <c r="A39" s="154">
        <v>4</v>
      </c>
      <c r="B39" s="63" t="s">
        <v>227</v>
      </c>
      <c r="C39" s="65" t="s">
        <v>20</v>
      </c>
      <c r="D39" s="65"/>
      <c r="E39" s="65">
        <v>16.8</v>
      </c>
      <c r="F39" s="66"/>
      <c r="G39" s="66"/>
      <c r="H39" s="66"/>
      <c r="I39" s="66"/>
      <c r="J39" s="66"/>
      <c r="K39" s="66"/>
      <c r="L39" s="66"/>
    </row>
    <row r="40" spans="1:13" x14ac:dyDescent="0.25">
      <c r="A40" s="155"/>
      <c r="B40" s="67" t="s">
        <v>15</v>
      </c>
      <c r="C40" s="2" t="s">
        <v>16</v>
      </c>
      <c r="D40" s="2">
        <v>1</v>
      </c>
      <c r="E40" s="2">
        <f>E39*D40</f>
        <v>16.8</v>
      </c>
      <c r="F40" s="68"/>
      <c r="G40" s="68"/>
      <c r="H40" s="68"/>
      <c r="I40" s="68"/>
      <c r="J40" s="68"/>
      <c r="K40" s="68"/>
      <c r="L40" s="68"/>
    </row>
    <row r="41" spans="1:13" x14ac:dyDescent="0.25">
      <c r="A41" s="155"/>
      <c r="B41" s="67" t="s">
        <v>53</v>
      </c>
      <c r="C41" s="2" t="s">
        <v>16</v>
      </c>
      <c r="D41" s="2">
        <v>0.04</v>
      </c>
      <c r="E41" s="2">
        <f>E39*D41</f>
        <v>0.67200000000000004</v>
      </c>
      <c r="F41" s="68"/>
      <c r="G41" s="68"/>
      <c r="H41" s="68"/>
      <c r="I41" s="68"/>
      <c r="J41" s="68"/>
      <c r="K41" s="68"/>
      <c r="L41" s="68"/>
    </row>
    <row r="42" spans="1:13" x14ac:dyDescent="0.25">
      <c r="A42" s="155"/>
      <c r="B42" s="67" t="s">
        <v>54</v>
      </c>
      <c r="C42" s="2" t="s">
        <v>23</v>
      </c>
      <c r="D42" s="2">
        <v>0.1</v>
      </c>
      <c r="E42" s="2">
        <f>E39*D42</f>
        <v>1.6800000000000002</v>
      </c>
      <c r="F42" s="68"/>
      <c r="G42" s="68"/>
      <c r="H42" s="68"/>
      <c r="I42" s="68"/>
      <c r="J42" s="68"/>
      <c r="K42" s="68"/>
      <c r="L42" s="68"/>
    </row>
    <row r="43" spans="1:13" x14ac:dyDescent="0.25">
      <c r="A43" s="155"/>
      <c r="B43" s="67" t="s">
        <v>55</v>
      </c>
      <c r="C43" s="2" t="s">
        <v>14</v>
      </c>
      <c r="D43" s="2">
        <v>2E-3</v>
      </c>
      <c r="E43" s="2">
        <f>E39*D43</f>
        <v>3.3600000000000005E-2</v>
      </c>
      <c r="F43" s="68"/>
      <c r="G43" s="68"/>
      <c r="H43" s="68"/>
      <c r="I43" s="68"/>
      <c r="J43" s="68"/>
      <c r="K43" s="68"/>
      <c r="L43" s="68"/>
    </row>
    <row r="44" spans="1:13" x14ac:dyDescent="0.25">
      <c r="A44" s="155"/>
      <c r="B44" s="67" t="s">
        <v>56</v>
      </c>
      <c r="C44" s="2" t="s">
        <v>22</v>
      </c>
      <c r="D44" s="2">
        <v>1.1999999999999999E-3</v>
      </c>
      <c r="E44" s="2">
        <f>E39*D44</f>
        <v>2.0159999999999997E-2</v>
      </c>
      <c r="F44" s="68"/>
      <c r="G44" s="68"/>
      <c r="H44" s="68"/>
      <c r="I44" s="68"/>
      <c r="J44" s="68"/>
      <c r="K44" s="68"/>
      <c r="L44" s="68"/>
    </row>
    <row r="45" spans="1:13" x14ac:dyDescent="0.25">
      <c r="A45" s="155"/>
      <c r="B45" s="67" t="s">
        <v>26</v>
      </c>
      <c r="C45" s="2" t="s">
        <v>23</v>
      </c>
      <c r="D45" s="2">
        <v>0.15</v>
      </c>
      <c r="E45" s="2">
        <f>E39*D45</f>
        <v>2.52</v>
      </c>
      <c r="F45" s="68"/>
      <c r="G45" s="68"/>
      <c r="H45" s="68"/>
      <c r="I45" s="68"/>
      <c r="J45" s="68"/>
      <c r="K45" s="68"/>
      <c r="L45" s="68"/>
    </row>
    <row r="46" spans="1:13" x14ac:dyDescent="0.25">
      <c r="A46" s="155"/>
      <c r="B46" s="67" t="s">
        <v>183</v>
      </c>
      <c r="C46" s="2" t="s">
        <v>23</v>
      </c>
      <c r="D46" s="2">
        <v>0.55000000000000004</v>
      </c>
      <c r="E46" s="2">
        <f>E39*D46</f>
        <v>9.240000000000002</v>
      </c>
      <c r="F46" s="68"/>
      <c r="G46" s="68"/>
      <c r="H46" s="68"/>
      <c r="I46" s="68"/>
      <c r="J46" s="68"/>
      <c r="K46" s="68"/>
      <c r="L46" s="68"/>
    </row>
    <row r="47" spans="1:13" x14ac:dyDescent="0.25">
      <c r="A47" s="159"/>
      <c r="B47" s="67" t="s">
        <v>17</v>
      </c>
      <c r="C47" s="2" t="s">
        <v>16</v>
      </c>
      <c r="D47" s="2">
        <v>0.1</v>
      </c>
      <c r="E47" s="2">
        <f>E39*D47</f>
        <v>1.6800000000000002</v>
      </c>
      <c r="F47" s="68"/>
      <c r="G47" s="68"/>
      <c r="H47" s="68"/>
      <c r="I47" s="68"/>
      <c r="J47" s="68"/>
      <c r="K47" s="68"/>
      <c r="L47" s="68"/>
    </row>
    <row r="48" spans="1:13" ht="25.5" x14ac:dyDescent="0.25">
      <c r="A48" s="156">
        <v>5</v>
      </c>
      <c r="B48" s="63" t="s">
        <v>311</v>
      </c>
      <c r="C48" s="65" t="s">
        <v>20</v>
      </c>
      <c r="D48" s="65"/>
      <c r="E48" s="65">
        <v>4</v>
      </c>
      <c r="F48" s="66"/>
      <c r="G48" s="66"/>
      <c r="H48" s="66"/>
      <c r="I48" s="66"/>
      <c r="J48" s="66"/>
      <c r="K48" s="66"/>
      <c r="L48" s="66"/>
    </row>
    <row r="49" spans="1:12" x14ac:dyDescent="0.25">
      <c r="A49" s="157"/>
      <c r="B49" s="67" t="s">
        <v>15</v>
      </c>
      <c r="C49" s="2" t="s">
        <v>16</v>
      </c>
      <c r="D49" s="2">
        <v>1</v>
      </c>
      <c r="E49" s="2">
        <f>E48*D49</f>
        <v>4</v>
      </c>
      <c r="F49" s="68"/>
      <c r="G49" s="68"/>
      <c r="H49" s="68"/>
      <c r="I49" s="68"/>
      <c r="J49" s="68"/>
      <c r="K49" s="68"/>
      <c r="L49" s="68"/>
    </row>
    <row r="50" spans="1:12" x14ac:dyDescent="0.25">
      <c r="A50" s="157"/>
      <c r="B50" s="67" t="s">
        <v>26</v>
      </c>
      <c r="C50" s="2" t="s">
        <v>23</v>
      </c>
      <c r="D50" s="2">
        <v>0.15</v>
      </c>
      <c r="E50" s="2">
        <f>E48*D50</f>
        <v>0.6</v>
      </c>
      <c r="F50" s="68"/>
      <c r="G50" s="68"/>
      <c r="H50" s="68"/>
      <c r="I50" s="68"/>
      <c r="J50" s="68"/>
      <c r="K50" s="68"/>
      <c r="L50" s="68"/>
    </row>
    <row r="51" spans="1:12" x14ac:dyDescent="0.25">
      <c r="A51" s="157"/>
      <c r="B51" s="67" t="s">
        <v>282</v>
      </c>
      <c r="C51" s="2" t="s">
        <v>23</v>
      </c>
      <c r="D51" s="2">
        <v>0.4</v>
      </c>
      <c r="E51" s="2">
        <f>E48*D51</f>
        <v>1.6</v>
      </c>
      <c r="F51" s="68"/>
      <c r="G51" s="68"/>
      <c r="H51" s="68"/>
      <c r="I51" s="68"/>
      <c r="J51" s="68"/>
      <c r="K51" s="68"/>
      <c r="L51" s="68"/>
    </row>
    <row r="52" spans="1:12" x14ac:dyDescent="0.25">
      <c r="A52" s="158"/>
      <c r="B52" s="67" t="s">
        <v>17</v>
      </c>
      <c r="C52" s="2" t="s">
        <v>16</v>
      </c>
      <c r="D52" s="2">
        <v>1</v>
      </c>
      <c r="E52" s="2">
        <f>E48*D52</f>
        <v>4</v>
      </c>
      <c r="F52" s="68"/>
      <c r="G52" s="68"/>
      <c r="H52" s="68"/>
      <c r="I52" s="68"/>
      <c r="J52" s="68"/>
      <c r="K52" s="68"/>
      <c r="L52" s="68"/>
    </row>
    <row r="53" spans="1:12" ht="25.5" x14ac:dyDescent="0.25">
      <c r="A53" s="154">
        <v>6</v>
      </c>
      <c r="B53" s="63" t="s">
        <v>304</v>
      </c>
      <c r="C53" s="71" t="s">
        <v>13</v>
      </c>
      <c r="D53" s="71"/>
      <c r="E53" s="71">
        <v>31.9</v>
      </c>
      <c r="F53" s="72"/>
      <c r="G53" s="72"/>
      <c r="H53" s="72"/>
      <c r="I53" s="72"/>
      <c r="J53" s="72"/>
      <c r="K53" s="72"/>
      <c r="L53" s="72"/>
    </row>
    <row r="54" spans="1:12" x14ac:dyDescent="0.25">
      <c r="A54" s="155"/>
      <c r="B54" s="67" t="s">
        <v>15</v>
      </c>
      <c r="C54" s="2" t="s">
        <v>16</v>
      </c>
      <c r="D54" s="2">
        <v>1</v>
      </c>
      <c r="E54" s="2">
        <f>E53*D54</f>
        <v>31.9</v>
      </c>
      <c r="F54" s="68"/>
      <c r="G54" s="68"/>
      <c r="H54" s="68"/>
      <c r="I54" s="68"/>
      <c r="J54" s="68"/>
      <c r="K54" s="68"/>
      <c r="L54" s="68"/>
    </row>
    <row r="55" spans="1:12" x14ac:dyDescent="0.25">
      <c r="A55" s="155"/>
      <c r="B55" s="67" t="s">
        <v>26</v>
      </c>
      <c r="C55" s="2" t="s">
        <v>23</v>
      </c>
      <c r="D55" s="2">
        <v>0.15</v>
      </c>
      <c r="E55" s="2">
        <f>E53*D55</f>
        <v>4.7849999999999993</v>
      </c>
      <c r="F55" s="68"/>
      <c r="G55" s="68"/>
      <c r="H55" s="68"/>
      <c r="I55" s="68"/>
      <c r="J55" s="68"/>
      <c r="K55" s="68"/>
      <c r="L55" s="68"/>
    </row>
    <row r="56" spans="1:12" x14ac:dyDescent="0.25">
      <c r="A56" s="155"/>
      <c r="B56" s="67" t="s">
        <v>27</v>
      </c>
      <c r="C56" s="2" t="s">
        <v>18</v>
      </c>
      <c r="D56" s="2">
        <v>0.6</v>
      </c>
      <c r="E56" s="2">
        <f>E53*D56</f>
        <v>19.139999999999997</v>
      </c>
      <c r="F56" s="68"/>
      <c r="G56" s="68"/>
      <c r="H56" s="68"/>
      <c r="I56" s="68"/>
      <c r="J56" s="68"/>
      <c r="K56" s="68"/>
      <c r="L56" s="68"/>
    </row>
    <row r="57" spans="1:12" x14ac:dyDescent="0.25">
      <c r="A57" s="155"/>
      <c r="B57" s="67" t="s">
        <v>28</v>
      </c>
      <c r="C57" s="2" t="s">
        <v>23</v>
      </c>
      <c r="D57" s="2">
        <v>0.4</v>
      </c>
      <c r="E57" s="2">
        <f>E53*D57</f>
        <v>12.76</v>
      </c>
      <c r="F57" s="68"/>
      <c r="G57" s="68"/>
      <c r="H57" s="68"/>
      <c r="I57" s="68"/>
      <c r="J57" s="68"/>
      <c r="K57" s="68"/>
      <c r="L57" s="68"/>
    </row>
    <row r="58" spans="1:12" x14ac:dyDescent="0.25">
      <c r="A58" s="159"/>
      <c r="B58" s="67" t="s">
        <v>17</v>
      </c>
      <c r="C58" s="2" t="s">
        <v>16</v>
      </c>
      <c r="D58" s="2">
        <v>0.3</v>
      </c>
      <c r="E58" s="2">
        <f>E53*D58</f>
        <v>9.5699999999999985</v>
      </c>
      <c r="F58" s="68"/>
      <c r="G58" s="68"/>
      <c r="H58" s="68"/>
      <c r="I58" s="68"/>
      <c r="J58" s="68"/>
      <c r="K58" s="68"/>
      <c r="L58" s="68"/>
    </row>
    <row r="59" spans="1:12" ht="25.5" x14ac:dyDescent="0.25">
      <c r="A59" s="154">
        <v>7</v>
      </c>
      <c r="B59" s="63" t="s">
        <v>312</v>
      </c>
      <c r="C59" s="65" t="s">
        <v>19</v>
      </c>
      <c r="D59" s="65"/>
      <c r="E59" s="65">
        <v>13.6</v>
      </c>
      <c r="F59" s="66"/>
      <c r="G59" s="66"/>
      <c r="H59" s="66"/>
      <c r="I59" s="66"/>
      <c r="J59" s="66"/>
      <c r="K59" s="66"/>
      <c r="L59" s="66"/>
    </row>
    <row r="60" spans="1:12" x14ac:dyDescent="0.25">
      <c r="A60" s="155"/>
      <c r="B60" s="67" t="s">
        <v>15</v>
      </c>
      <c r="C60" s="2" t="s">
        <v>16</v>
      </c>
      <c r="D60" s="2">
        <v>1</v>
      </c>
      <c r="E60" s="2">
        <f>E59*D60</f>
        <v>13.6</v>
      </c>
      <c r="F60" s="68"/>
      <c r="G60" s="68"/>
      <c r="H60" s="68"/>
      <c r="I60" s="68"/>
      <c r="J60" s="68"/>
      <c r="K60" s="68"/>
      <c r="L60" s="68"/>
    </row>
    <row r="61" spans="1:12" x14ac:dyDescent="0.25">
      <c r="A61" s="155"/>
      <c r="B61" s="67" t="s">
        <v>313</v>
      </c>
      <c r="C61" s="2" t="s">
        <v>20</v>
      </c>
      <c r="D61" s="2">
        <v>1.08</v>
      </c>
      <c r="E61" s="2">
        <f>E59*D61</f>
        <v>14.688000000000001</v>
      </c>
      <c r="F61" s="68"/>
      <c r="G61" s="68"/>
      <c r="H61" s="68"/>
      <c r="I61" s="68"/>
      <c r="J61" s="68"/>
      <c r="K61" s="68"/>
      <c r="L61" s="68"/>
    </row>
    <row r="62" spans="1:12" x14ac:dyDescent="0.25">
      <c r="A62" s="155"/>
      <c r="B62" s="67" t="s">
        <v>200</v>
      </c>
      <c r="C62" s="2" t="s">
        <v>21</v>
      </c>
      <c r="D62" s="2">
        <v>8</v>
      </c>
      <c r="E62" s="2">
        <f>D62*E59</f>
        <v>108.8</v>
      </c>
      <c r="F62" s="68"/>
      <c r="G62" s="68"/>
      <c r="H62" s="68"/>
      <c r="I62" s="68"/>
      <c r="J62" s="68"/>
      <c r="K62" s="68"/>
      <c r="L62" s="68"/>
    </row>
    <row r="63" spans="1:12" x14ac:dyDescent="0.25">
      <c r="A63" s="159"/>
      <c r="B63" s="67" t="s">
        <v>17</v>
      </c>
      <c r="C63" s="2" t="s">
        <v>16</v>
      </c>
      <c r="D63" s="2">
        <v>0.5</v>
      </c>
      <c r="E63" s="2">
        <f>E59*D63</f>
        <v>6.8</v>
      </c>
      <c r="F63" s="68"/>
      <c r="G63" s="68"/>
      <c r="H63" s="68"/>
      <c r="I63" s="68"/>
      <c r="J63" s="68"/>
      <c r="K63" s="68"/>
      <c r="L63" s="68"/>
    </row>
    <row r="64" spans="1:12" x14ac:dyDescent="0.25">
      <c r="A64" s="154">
        <v>8</v>
      </c>
      <c r="B64" s="58" t="s">
        <v>236</v>
      </c>
      <c r="C64" s="65" t="s">
        <v>21</v>
      </c>
      <c r="D64" s="65"/>
      <c r="E64" s="65">
        <v>1</v>
      </c>
      <c r="F64" s="66"/>
      <c r="G64" s="66"/>
      <c r="H64" s="66"/>
      <c r="I64" s="66"/>
      <c r="J64" s="66"/>
      <c r="K64" s="66"/>
      <c r="L64" s="66"/>
    </row>
    <row r="65" spans="1:17" ht="14.25" customHeight="1" x14ac:dyDescent="0.25">
      <c r="A65" s="155"/>
      <c r="B65" s="67" t="s">
        <v>15</v>
      </c>
      <c r="C65" s="78" t="s">
        <v>21</v>
      </c>
      <c r="D65" s="80">
        <v>1</v>
      </c>
      <c r="E65" s="7">
        <f>E64*D65</f>
        <v>1</v>
      </c>
      <c r="F65" s="7"/>
      <c r="G65" s="7"/>
      <c r="H65" s="7"/>
      <c r="I65" s="7"/>
      <c r="J65" s="7"/>
      <c r="K65" s="7"/>
      <c r="L65" s="7"/>
    </row>
    <row r="66" spans="1:17" hidden="1" x14ac:dyDescent="0.25">
      <c r="A66" s="155"/>
      <c r="B66" s="81" t="s">
        <v>122</v>
      </c>
      <c r="C66" s="80" t="s">
        <v>110</v>
      </c>
      <c r="D66" s="7"/>
      <c r="E66" s="7">
        <v>0.11</v>
      </c>
      <c r="F66" s="80"/>
      <c r="G66" s="7"/>
      <c r="H66" s="7"/>
      <c r="I66" s="7"/>
      <c r="J66" s="7"/>
      <c r="K66" s="7"/>
      <c r="L66" s="7"/>
    </row>
    <row r="67" spans="1:17" x14ac:dyDescent="0.25">
      <c r="A67" s="155"/>
      <c r="B67" s="82" t="s">
        <v>231</v>
      </c>
      <c r="C67" s="83" t="s">
        <v>22</v>
      </c>
      <c r="D67" s="83"/>
      <c r="E67" s="23">
        <v>7.0000000000000001E-3</v>
      </c>
      <c r="F67" s="68"/>
      <c r="G67" s="23"/>
      <c r="H67" s="23"/>
      <c r="I67" s="23"/>
      <c r="J67" s="23"/>
      <c r="K67" s="23"/>
      <c r="L67" s="23"/>
    </row>
    <row r="68" spans="1:17" x14ac:dyDescent="0.25">
      <c r="A68" s="159"/>
      <c r="B68" s="84" t="s">
        <v>17</v>
      </c>
      <c r="C68" s="85" t="s">
        <v>16</v>
      </c>
      <c r="D68" s="86">
        <v>5</v>
      </c>
      <c r="E68" s="86">
        <f>E64*D68</f>
        <v>5</v>
      </c>
      <c r="F68" s="86"/>
      <c r="G68" s="86"/>
      <c r="H68" s="86"/>
      <c r="I68" s="86"/>
      <c r="J68" s="86"/>
      <c r="K68" s="86"/>
      <c r="L68" s="86"/>
    </row>
    <row r="69" spans="1:17" x14ac:dyDescent="0.25">
      <c r="A69" s="154">
        <v>9</v>
      </c>
      <c r="B69" s="58" t="s">
        <v>303</v>
      </c>
      <c r="C69" s="65" t="s">
        <v>110</v>
      </c>
      <c r="D69" s="65"/>
      <c r="E69" s="65">
        <v>0.4</v>
      </c>
      <c r="F69" s="66"/>
      <c r="G69" s="66"/>
      <c r="H69" s="66"/>
      <c r="I69" s="66"/>
      <c r="J69" s="66"/>
      <c r="K69" s="66"/>
      <c r="L69" s="66"/>
    </row>
    <row r="70" spans="1:17" x14ac:dyDescent="0.25">
      <c r="A70" s="155"/>
      <c r="B70" s="67" t="s">
        <v>15</v>
      </c>
      <c r="C70" s="78" t="s">
        <v>16</v>
      </c>
      <c r="D70" s="80">
        <v>1</v>
      </c>
      <c r="E70" s="7">
        <f>E69*D70</f>
        <v>0.4</v>
      </c>
      <c r="F70" s="7"/>
      <c r="G70" s="7"/>
      <c r="H70" s="7"/>
      <c r="I70" s="7"/>
      <c r="J70" s="7"/>
      <c r="K70" s="7"/>
      <c r="L70" s="7"/>
    </row>
    <row r="71" spans="1:17" x14ac:dyDescent="0.25">
      <c r="A71" s="155"/>
      <c r="B71" s="81" t="s">
        <v>122</v>
      </c>
      <c r="C71" s="80" t="s">
        <v>110</v>
      </c>
      <c r="D71" s="7">
        <v>1.05</v>
      </c>
      <c r="E71" s="7">
        <f>E69*D71</f>
        <v>0.42000000000000004</v>
      </c>
      <c r="F71" s="80"/>
      <c r="G71" s="7"/>
      <c r="H71" s="7"/>
      <c r="I71" s="7"/>
      <c r="J71" s="7"/>
      <c r="K71" s="7"/>
      <c r="L71" s="7"/>
    </row>
    <row r="72" spans="1:17" x14ac:dyDescent="0.25">
      <c r="A72" s="155"/>
      <c r="B72" s="82" t="s">
        <v>231</v>
      </c>
      <c r="C72" s="83" t="s">
        <v>22</v>
      </c>
      <c r="D72" s="83"/>
      <c r="E72" s="23">
        <v>0.02</v>
      </c>
      <c r="F72" s="68"/>
      <c r="G72" s="23"/>
      <c r="H72" s="23"/>
      <c r="I72" s="23"/>
      <c r="J72" s="23"/>
      <c r="K72" s="23"/>
      <c r="L72" s="23"/>
    </row>
    <row r="73" spans="1:17" x14ac:dyDescent="0.25">
      <c r="A73" s="159"/>
      <c r="B73" s="84" t="s">
        <v>17</v>
      </c>
      <c r="C73" s="85" t="s">
        <v>16</v>
      </c>
      <c r="D73" s="86">
        <v>25</v>
      </c>
      <c r="E73" s="86">
        <f>E69*D73</f>
        <v>10</v>
      </c>
      <c r="F73" s="86"/>
      <c r="G73" s="86"/>
      <c r="H73" s="86"/>
      <c r="I73" s="86"/>
      <c r="J73" s="86"/>
      <c r="K73" s="86"/>
      <c r="L73" s="86"/>
    </row>
    <row r="74" spans="1:17" ht="25.5" x14ac:dyDescent="0.25">
      <c r="A74" s="154">
        <v>10</v>
      </c>
      <c r="B74" s="63" t="s">
        <v>178</v>
      </c>
      <c r="C74" s="65" t="s">
        <v>13</v>
      </c>
      <c r="D74" s="65"/>
      <c r="E74" s="65">
        <v>7.25</v>
      </c>
      <c r="F74" s="66"/>
      <c r="G74" s="66"/>
      <c r="H74" s="66"/>
      <c r="I74" s="66"/>
      <c r="J74" s="66"/>
      <c r="K74" s="66"/>
      <c r="L74" s="66"/>
    </row>
    <row r="75" spans="1:17" x14ac:dyDescent="0.25">
      <c r="A75" s="155"/>
      <c r="B75" s="67" t="s">
        <v>15</v>
      </c>
      <c r="C75" s="2" t="s">
        <v>16</v>
      </c>
      <c r="D75" s="2">
        <v>1</v>
      </c>
      <c r="E75" s="2">
        <f>E74*D75</f>
        <v>7.25</v>
      </c>
      <c r="F75" s="68"/>
      <c r="G75" s="68"/>
      <c r="H75" s="68"/>
      <c r="I75" s="68"/>
      <c r="J75" s="68"/>
      <c r="K75" s="68"/>
      <c r="L75" s="68"/>
    </row>
    <row r="76" spans="1:17" x14ac:dyDescent="0.25">
      <c r="A76" s="155"/>
      <c r="B76" s="67" t="s">
        <v>90</v>
      </c>
      <c r="C76" s="2" t="s">
        <v>13</v>
      </c>
      <c r="D76" s="2">
        <v>1.05</v>
      </c>
      <c r="E76" s="2">
        <f>E74*D76</f>
        <v>7.6125000000000007</v>
      </c>
      <c r="F76" s="68"/>
      <c r="G76" s="68"/>
      <c r="H76" s="68"/>
      <c r="I76" s="68"/>
      <c r="J76" s="68"/>
      <c r="K76" s="68"/>
      <c r="L76" s="68"/>
    </row>
    <row r="77" spans="1:17" x14ac:dyDescent="0.25">
      <c r="A77" s="155"/>
      <c r="B77" s="67" t="s">
        <v>30</v>
      </c>
      <c r="C77" s="2" t="s">
        <v>18</v>
      </c>
      <c r="D77" s="2">
        <v>8</v>
      </c>
      <c r="E77" s="2">
        <f>E74*D77</f>
        <v>58</v>
      </c>
      <c r="F77" s="68"/>
      <c r="G77" s="68"/>
      <c r="H77" s="68"/>
      <c r="I77" s="68"/>
      <c r="J77" s="68"/>
      <c r="K77" s="68"/>
      <c r="L77" s="68"/>
    </row>
    <row r="78" spans="1:17" x14ac:dyDescent="0.25">
      <c r="A78" s="159"/>
      <c r="B78" s="67" t="s">
        <v>17</v>
      </c>
      <c r="C78" s="2" t="s">
        <v>16</v>
      </c>
      <c r="D78" s="2">
        <v>0.3</v>
      </c>
      <c r="E78" s="2">
        <f>E74*D78</f>
        <v>2.1749999999999998</v>
      </c>
      <c r="F78" s="68"/>
      <c r="G78" s="68"/>
      <c r="H78" s="68"/>
      <c r="I78" s="68"/>
      <c r="J78" s="68"/>
      <c r="K78" s="68"/>
      <c r="L78" s="68"/>
      <c r="Q78" s="9" t="s">
        <v>240</v>
      </c>
    </row>
    <row r="79" spans="1:17" ht="38.25" x14ac:dyDescent="0.25">
      <c r="A79" s="152">
        <v>11</v>
      </c>
      <c r="B79" s="63" t="s">
        <v>229</v>
      </c>
      <c r="C79" s="65" t="s">
        <v>19</v>
      </c>
      <c r="D79" s="65"/>
      <c r="E79" s="65">
        <v>16.100000000000001</v>
      </c>
      <c r="F79" s="65"/>
      <c r="G79" s="65"/>
      <c r="H79" s="65"/>
      <c r="I79" s="65"/>
      <c r="J79" s="65"/>
      <c r="K79" s="65"/>
      <c r="L79" s="65"/>
    </row>
    <row r="80" spans="1:17" x14ac:dyDescent="0.25">
      <c r="A80" s="153"/>
      <c r="B80" s="67" t="s">
        <v>15</v>
      </c>
      <c r="C80" s="2" t="s">
        <v>16</v>
      </c>
      <c r="D80" s="2">
        <v>1</v>
      </c>
      <c r="E80" s="2">
        <f>D80*E79</f>
        <v>16.100000000000001</v>
      </c>
      <c r="F80" s="2"/>
      <c r="G80" s="68"/>
      <c r="H80" s="68"/>
      <c r="I80" s="68"/>
      <c r="J80" s="68"/>
      <c r="K80" s="68"/>
      <c r="L80" s="68"/>
    </row>
    <row r="81" spans="1:12" x14ac:dyDescent="0.25">
      <c r="A81" s="153"/>
      <c r="B81" s="67" t="s">
        <v>228</v>
      </c>
      <c r="C81" s="2" t="s">
        <v>13</v>
      </c>
      <c r="D81" s="2"/>
      <c r="E81" s="2">
        <v>4.2</v>
      </c>
      <c r="F81" s="2"/>
      <c r="G81" s="68"/>
      <c r="H81" s="68"/>
      <c r="I81" s="68"/>
      <c r="J81" s="68"/>
      <c r="K81" s="68"/>
      <c r="L81" s="68"/>
    </row>
    <row r="82" spans="1:12" x14ac:dyDescent="0.25">
      <c r="A82" s="153"/>
      <c r="B82" s="67" t="s">
        <v>179</v>
      </c>
      <c r="C82" s="2" t="s">
        <v>23</v>
      </c>
      <c r="D82" s="2">
        <v>0.08</v>
      </c>
      <c r="E82" s="2">
        <f>E79*D82</f>
        <v>1.288</v>
      </c>
      <c r="F82" s="2"/>
      <c r="G82" s="68"/>
      <c r="H82" s="68"/>
      <c r="I82" s="68"/>
      <c r="J82" s="68"/>
      <c r="K82" s="68"/>
      <c r="L82" s="68"/>
    </row>
    <row r="83" spans="1:12" x14ac:dyDescent="0.25">
      <c r="A83" s="174"/>
      <c r="B83" s="67" t="s">
        <v>17</v>
      </c>
      <c r="C83" s="2" t="s">
        <v>16</v>
      </c>
      <c r="D83" s="2">
        <v>0.1</v>
      </c>
      <c r="E83" s="2">
        <f>E79*D83</f>
        <v>1.6100000000000003</v>
      </c>
      <c r="F83" s="2"/>
      <c r="G83" s="68"/>
      <c r="H83" s="68"/>
      <c r="I83" s="68"/>
      <c r="J83" s="68"/>
      <c r="K83" s="68"/>
      <c r="L83" s="68"/>
    </row>
    <row r="84" spans="1:12" ht="25.5" x14ac:dyDescent="0.25">
      <c r="A84" s="152">
        <v>12</v>
      </c>
      <c r="B84" s="73" t="s">
        <v>237</v>
      </c>
      <c r="C84" s="60" t="s">
        <v>20</v>
      </c>
      <c r="D84" s="60"/>
      <c r="E84" s="60">
        <v>1.76</v>
      </c>
      <c r="F84" s="60"/>
      <c r="G84" s="70"/>
      <c r="H84" s="70"/>
      <c r="I84" s="70"/>
      <c r="J84" s="70"/>
      <c r="K84" s="70"/>
      <c r="L84" s="70"/>
    </row>
    <row r="85" spans="1:12" x14ac:dyDescent="0.25">
      <c r="A85" s="153"/>
      <c r="B85" s="67" t="s">
        <v>15</v>
      </c>
      <c r="C85" s="78" t="s">
        <v>21</v>
      </c>
      <c r="D85" s="80">
        <v>1</v>
      </c>
      <c r="E85" s="7">
        <f>E84*D85</f>
        <v>1.76</v>
      </c>
      <c r="F85" s="7"/>
      <c r="G85" s="7"/>
      <c r="H85" s="7"/>
      <c r="I85" s="7"/>
      <c r="J85" s="7"/>
      <c r="K85" s="7"/>
      <c r="L85" s="7"/>
    </row>
    <row r="86" spans="1:12" x14ac:dyDescent="0.25">
      <c r="A86" s="153"/>
      <c r="B86" s="81" t="s">
        <v>122</v>
      </c>
      <c r="C86" s="80" t="s">
        <v>110</v>
      </c>
      <c r="D86" s="7"/>
      <c r="E86" s="7">
        <v>0.184</v>
      </c>
      <c r="F86" s="80"/>
      <c r="G86" s="7"/>
      <c r="H86" s="7"/>
      <c r="I86" s="7"/>
      <c r="J86" s="7"/>
      <c r="K86" s="7"/>
      <c r="L86" s="7"/>
    </row>
    <row r="87" spans="1:12" x14ac:dyDescent="0.25">
      <c r="A87" s="153"/>
      <c r="B87" s="82" t="s">
        <v>231</v>
      </c>
      <c r="C87" s="83" t="s">
        <v>22</v>
      </c>
      <c r="D87" s="83"/>
      <c r="E87" s="23">
        <v>1.7999999999999999E-2</v>
      </c>
      <c r="F87" s="68"/>
      <c r="G87" s="23"/>
      <c r="H87" s="23"/>
      <c r="I87" s="23"/>
      <c r="J87" s="23"/>
      <c r="K87" s="23"/>
      <c r="L87" s="23"/>
    </row>
    <row r="88" spans="1:12" x14ac:dyDescent="0.25">
      <c r="A88" s="174"/>
      <c r="B88" s="84" t="s">
        <v>17</v>
      </c>
      <c r="C88" s="85" t="s">
        <v>16</v>
      </c>
      <c r="D88" s="86">
        <v>5</v>
      </c>
      <c r="E88" s="86">
        <f>E84*D88</f>
        <v>8.8000000000000007</v>
      </c>
      <c r="F88" s="86"/>
      <c r="G88" s="86"/>
      <c r="H88" s="86"/>
      <c r="I88" s="86"/>
      <c r="J88" s="86"/>
      <c r="K88" s="86"/>
      <c r="L88" s="86"/>
    </row>
    <row r="89" spans="1:12" ht="25.5" x14ac:dyDescent="0.25">
      <c r="A89" s="152">
        <v>13</v>
      </c>
      <c r="B89" s="87" t="s">
        <v>309</v>
      </c>
      <c r="C89" s="88" t="s">
        <v>19</v>
      </c>
      <c r="D89" s="89"/>
      <c r="E89" s="89">
        <v>11.5</v>
      </c>
      <c r="F89" s="89"/>
      <c r="G89" s="89"/>
      <c r="H89" s="89"/>
      <c r="I89" s="89"/>
      <c r="J89" s="89"/>
      <c r="K89" s="89"/>
      <c r="L89" s="89"/>
    </row>
    <row r="90" spans="1:12" x14ac:dyDescent="0.25">
      <c r="A90" s="153"/>
      <c r="B90" s="67" t="s">
        <v>15</v>
      </c>
      <c r="C90" s="2" t="s">
        <v>16</v>
      </c>
      <c r="D90" s="2">
        <v>1</v>
      </c>
      <c r="E90" s="2">
        <v>3</v>
      </c>
      <c r="F90" s="68"/>
      <c r="G90" s="68"/>
      <c r="H90" s="68"/>
      <c r="I90" s="68"/>
      <c r="J90" s="68"/>
      <c r="K90" s="68"/>
      <c r="L90" s="68"/>
    </row>
    <row r="91" spans="1:12" x14ac:dyDescent="0.25">
      <c r="A91" s="153"/>
      <c r="B91" s="67" t="s">
        <v>191</v>
      </c>
      <c r="C91" s="2" t="s">
        <v>19</v>
      </c>
      <c r="D91" s="2"/>
      <c r="E91" s="2">
        <v>3</v>
      </c>
      <c r="F91" s="68"/>
      <c r="G91" s="68"/>
      <c r="H91" s="68"/>
      <c r="I91" s="68"/>
      <c r="J91" s="68"/>
      <c r="K91" s="68"/>
      <c r="L91" s="68"/>
    </row>
    <row r="92" spans="1:12" x14ac:dyDescent="0.25">
      <c r="A92" s="153"/>
      <c r="B92" s="67" t="s">
        <v>278</v>
      </c>
      <c r="C92" s="2" t="s">
        <v>21</v>
      </c>
      <c r="D92" s="2"/>
      <c r="E92" s="2">
        <v>1</v>
      </c>
      <c r="F92" s="68"/>
      <c r="G92" s="68"/>
      <c r="H92" s="68"/>
      <c r="I92" s="68"/>
      <c r="J92" s="68"/>
      <c r="K92" s="68"/>
      <c r="L92" s="68"/>
    </row>
    <row r="93" spans="1:12" x14ac:dyDescent="0.25">
      <c r="A93" s="174"/>
      <c r="B93" s="67" t="s">
        <v>17</v>
      </c>
      <c r="C93" s="2" t="s">
        <v>16</v>
      </c>
      <c r="D93" s="2">
        <v>0.5</v>
      </c>
      <c r="E93" s="2">
        <f>D93*E89</f>
        <v>5.75</v>
      </c>
      <c r="F93" s="68"/>
      <c r="G93" s="68"/>
      <c r="H93" s="68"/>
      <c r="I93" s="68"/>
      <c r="J93" s="68"/>
      <c r="K93" s="68"/>
      <c r="L93" s="68"/>
    </row>
    <row r="94" spans="1:12" x14ac:dyDescent="0.25">
      <c r="A94" s="152">
        <v>14</v>
      </c>
      <c r="B94" s="87" t="s">
        <v>242</v>
      </c>
      <c r="C94" s="88" t="s">
        <v>19</v>
      </c>
      <c r="D94" s="89"/>
      <c r="E94" s="89">
        <v>6.1</v>
      </c>
      <c r="F94" s="89"/>
      <c r="G94" s="89"/>
      <c r="H94" s="89"/>
      <c r="I94" s="89"/>
      <c r="J94" s="89"/>
      <c r="K94" s="89"/>
      <c r="L94" s="89"/>
    </row>
    <row r="95" spans="1:12" x14ac:dyDescent="0.25">
      <c r="A95" s="153"/>
      <c r="B95" s="67" t="s">
        <v>15</v>
      </c>
      <c r="C95" s="2" t="s">
        <v>16</v>
      </c>
      <c r="D95" s="2">
        <v>1</v>
      </c>
      <c r="E95" s="2">
        <f>D95*E94</f>
        <v>6.1</v>
      </c>
      <c r="F95" s="2"/>
      <c r="G95" s="68"/>
      <c r="H95" s="68"/>
      <c r="I95" s="68"/>
      <c r="J95" s="68"/>
      <c r="K95" s="68"/>
      <c r="L95" s="68"/>
    </row>
    <row r="96" spans="1:12" x14ac:dyDescent="0.25">
      <c r="A96" s="153"/>
      <c r="B96" s="69" t="s">
        <v>243</v>
      </c>
      <c r="C96" s="60" t="s">
        <v>19</v>
      </c>
      <c r="D96" s="60">
        <v>1.05</v>
      </c>
      <c r="E96" s="60">
        <f>E94*D96</f>
        <v>6.4050000000000002</v>
      </c>
      <c r="F96" s="60"/>
      <c r="G96" s="86"/>
      <c r="H96" s="86"/>
      <c r="I96" s="86"/>
      <c r="J96" s="86"/>
      <c r="K96" s="86"/>
      <c r="L96" s="86"/>
    </row>
    <row r="97" spans="1:12" x14ac:dyDescent="0.25">
      <c r="A97" s="174"/>
      <c r="B97" s="84" t="s">
        <v>17</v>
      </c>
      <c r="C97" s="85" t="s">
        <v>16</v>
      </c>
      <c r="D97" s="86">
        <v>0.5</v>
      </c>
      <c r="E97" s="86">
        <f>E94*D97</f>
        <v>3.05</v>
      </c>
      <c r="F97" s="86"/>
      <c r="G97" s="86"/>
      <c r="H97" s="86"/>
      <c r="I97" s="86"/>
      <c r="J97" s="86"/>
      <c r="K97" s="86"/>
      <c r="L97" s="86"/>
    </row>
    <row r="98" spans="1:12" ht="25.5" x14ac:dyDescent="0.25">
      <c r="A98" s="152">
        <v>15</v>
      </c>
      <c r="B98" s="87" t="s">
        <v>301</v>
      </c>
      <c r="C98" s="88" t="s">
        <v>21</v>
      </c>
      <c r="D98" s="89"/>
      <c r="E98" s="89">
        <v>1</v>
      </c>
      <c r="F98" s="89"/>
      <c r="G98" s="89"/>
      <c r="H98" s="89"/>
      <c r="I98" s="89"/>
      <c r="J98" s="89"/>
      <c r="K98" s="89"/>
      <c r="L98" s="89"/>
    </row>
    <row r="99" spans="1:12" x14ac:dyDescent="0.25">
      <c r="A99" s="153"/>
      <c r="B99" s="67" t="s">
        <v>15</v>
      </c>
      <c r="C99" s="2" t="s">
        <v>16</v>
      </c>
      <c r="D99" s="2">
        <v>1</v>
      </c>
      <c r="E99" s="2">
        <f>D99*E98</f>
        <v>1</v>
      </c>
      <c r="F99" s="2"/>
      <c r="G99" s="68"/>
      <c r="H99" s="68"/>
      <c r="I99" s="68"/>
      <c r="J99" s="68"/>
      <c r="K99" s="68"/>
      <c r="L99" s="68"/>
    </row>
    <row r="100" spans="1:12" x14ac:dyDescent="0.25">
      <c r="A100" s="174"/>
      <c r="B100" s="84" t="s">
        <v>17</v>
      </c>
      <c r="C100" s="85" t="s">
        <v>16</v>
      </c>
      <c r="D100" s="86">
        <v>5</v>
      </c>
      <c r="E100" s="86">
        <f>E98*D100</f>
        <v>5</v>
      </c>
      <c r="F100" s="86"/>
      <c r="G100" s="86"/>
      <c r="H100" s="86"/>
      <c r="I100" s="86"/>
      <c r="J100" s="86"/>
      <c r="K100" s="86"/>
      <c r="L100" s="86"/>
    </row>
    <row r="101" spans="1:12" ht="51.75" customHeight="1" x14ac:dyDescent="0.25">
      <c r="A101" s="154">
        <v>16</v>
      </c>
      <c r="B101" s="63" t="s">
        <v>221</v>
      </c>
      <c r="C101" s="65" t="s">
        <v>21</v>
      </c>
      <c r="D101" s="65"/>
      <c r="E101" s="65">
        <v>4</v>
      </c>
      <c r="F101" s="65"/>
      <c r="G101" s="66"/>
      <c r="H101" s="66"/>
      <c r="I101" s="66"/>
      <c r="J101" s="66"/>
      <c r="K101" s="66"/>
      <c r="L101" s="66"/>
    </row>
    <row r="102" spans="1:12" x14ac:dyDescent="0.25">
      <c r="A102" s="155"/>
      <c r="B102" s="67" t="s">
        <v>15</v>
      </c>
      <c r="C102" s="2" t="s">
        <v>16</v>
      </c>
      <c r="D102" s="2">
        <v>1</v>
      </c>
      <c r="E102" s="2">
        <f>E101*D102</f>
        <v>4</v>
      </c>
      <c r="F102" s="68"/>
      <c r="G102" s="68"/>
      <c r="H102" s="68"/>
      <c r="I102" s="68"/>
      <c r="J102" s="68"/>
      <c r="K102" s="68"/>
      <c r="L102" s="70"/>
    </row>
    <row r="103" spans="1:12" x14ac:dyDescent="0.25">
      <c r="A103" s="155"/>
      <c r="B103" s="67" t="s">
        <v>223</v>
      </c>
      <c r="C103" s="2" t="s">
        <v>110</v>
      </c>
      <c r="D103" s="2"/>
      <c r="E103" s="2">
        <v>0.91</v>
      </c>
      <c r="F103" s="68"/>
      <c r="G103" s="68"/>
      <c r="H103" s="68"/>
      <c r="I103" s="68"/>
      <c r="J103" s="68"/>
      <c r="K103" s="68"/>
      <c r="L103" s="70"/>
    </row>
    <row r="104" spans="1:12" x14ac:dyDescent="0.25">
      <c r="A104" s="155"/>
      <c r="B104" s="67" t="s">
        <v>222</v>
      </c>
      <c r="C104" s="2" t="s">
        <v>20</v>
      </c>
      <c r="D104" s="2">
        <v>2.98</v>
      </c>
      <c r="E104" s="2">
        <f>E101*D104</f>
        <v>11.92</v>
      </c>
      <c r="F104" s="68"/>
      <c r="G104" s="68"/>
      <c r="H104" s="68"/>
      <c r="I104" s="68"/>
      <c r="J104" s="68"/>
      <c r="K104" s="68"/>
      <c r="L104" s="68"/>
    </row>
    <row r="105" spans="1:12" x14ac:dyDescent="0.25">
      <c r="A105" s="155"/>
      <c r="B105" s="67" t="s">
        <v>186</v>
      </c>
      <c r="C105" s="2" t="s">
        <v>20</v>
      </c>
      <c r="D105" s="2">
        <v>1</v>
      </c>
      <c r="E105" s="2">
        <f>E101*D105</f>
        <v>4</v>
      </c>
      <c r="F105" s="68"/>
      <c r="G105" s="68"/>
      <c r="H105" s="68"/>
      <c r="I105" s="68"/>
      <c r="J105" s="68"/>
      <c r="K105" s="68"/>
      <c r="L105" s="68"/>
    </row>
    <row r="106" spans="1:12" x14ac:dyDescent="0.25">
      <c r="A106" s="155"/>
      <c r="B106" s="67" t="s">
        <v>179</v>
      </c>
      <c r="C106" s="2" t="s">
        <v>23</v>
      </c>
      <c r="D106" s="2">
        <v>0.8</v>
      </c>
      <c r="E106" s="2">
        <f>E101*D106</f>
        <v>3.2</v>
      </c>
      <c r="F106" s="2"/>
      <c r="G106" s="68"/>
      <c r="H106" s="68"/>
      <c r="I106" s="68"/>
      <c r="J106" s="68"/>
      <c r="K106" s="68"/>
      <c r="L106" s="68"/>
    </row>
    <row r="107" spans="1:12" x14ac:dyDescent="0.25">
      <c r="A107" s="159"/>
      <c r="B107" s="79" t="s">
        <v>17</v>
      </c>
      <c r="C107" s="2" t="s">
        <v>16</v>
      </c>
      <c r="D107" s="2">
        <v>5</v>
      </c>
      <c r="E107" s="2">
        <f>E102*D107</f>
        <v>20</v>
      </c>
      <c r="F107" s="68"/>
      <c r="G107" s="68"/>
      <c r="H107" s="68"/>
      <c r="I107" s="68"/>
      <c r="J107" s="68"/>
      <c r="K107" s="68"/>
      <c r="L107" s="68"/>
    </row>
    <row r="108" spans="1:12" x14ac:dyDescent="0.25">
      <c r="A108" s="154">
        <v>17</v>
      </c>
      <c r="B108" s="58" t="s">
        <v>220</v>
      </c>
      <c r="C108" s="65" t="s">
        <v>19</v>
      </c>
      <c r="D108" s="65"/>
      <c r="E108" s="65">
        <v>12.2</v>
      </c>
      <c r="F108" s="66"/>
      <c r="G108" s="66"/>
      <c r="H108" s="66"/>
      <c r="I108" s="66"/>
      <c r="J108" s="66"/>
      <c r="K108" s="66"/>
      <c r="L108" s="66"/>
    </row>
    <row r="109" spans="1:12" x14ac:dyDescent="0.25">
      <c r="A109" s="155"/>
      <c r="B109" s="67" t="s">
        <v>15</v>
      </c>
      <c r="C109" s="2" t="s">
        <v>16</v>
      </c>
      <c r="D109" s="2">
        <v>1</v>
      </c>
      <c r="E109" s="2">
        <f>E108*D109</f>
        <v>12.2</v>
      </c>
      <c r="F109" s="2"/>
      <c r="G109" s="68"/>
      <c r="H109" s="68"/>
      <c r="I109" s="68"/>
      <c r="J109" s="68"/>
      <c r="K109" s="68"/>
      <c r="L109" s="68"/>
    </row>
    <row r="110" spans="1:12" x14ac:dyDescent="0.25">
      <c r="A110" s="155"/>
      <c r="B110" s="67" t="s">
        <v>173</v>
      </c>
      <c r="C110" s="2" t="s">
        <v>19</v>
      </c>
      <c r="D110" s="2">
        <v>1</v>
      </c>
      <c r="E110" s="2">
        <f>E108*D110</f>
        <v>12.2</v>
      </c>
      <c r="F110" s="2"/>
      <c r="G110" s="68"/>
      <c r="H110" s="68"/>
      <c r="I110" s="68"/>
      <c r="J110" s="68"/>
      <c r="K110" s="68"/>
      <c r="L110" s="68"/>
    </row>
    <row r="111" spans="1:12" x14ac:dyDescent="0.25">
      <c r="A111" s="159"/>
      <c r="B111" s="67" t="s">
        <v>17</v>
      </c>
      <c r="C111" s="2" t="s">
        <v>16</v>
      </c>
      <c r="D111" s="2">
        <v>0.5</v>
      </c>
      <c r="E111" s="2">
        <f>E108*D111</f>
        <v>6.1</v>
      </c>
      <c r="F111" s="2"/>
      <c r="G111" s="68"/>
      <c r="H111" s="68"/>
      <c r="I111" s="68"/>
      <c r="J111" s="68"/>
      <c r="K111" s="68"/>
      <c r="L111" s="68"/>
    </row>
    <row r="112" spans="1:12" ht="38.25" x14ac:dyDescent="0.25">
      <c r="A112" s="154">
        <v>18</v>
      </c>
      <c r="B112" s="63" t="s">
        <v>234</v>
      </c>
      <c r="C112" s="65" t="s">
        <v>38</v>
      </c>
      <c r="D112" s="65"/>
      <c r="E112" s="65">
        <v>1</v>
      </c>
      <c r="F112" s="2"/>
      <c r="G112" s="68"/>
      <c r="H112" s="68"/>
      <c r="I112" s="68"/>
      <c r="J112" s="68"/>
      <c r="K112" s="68"/>
      <c r="L112" s="68"/>
    </row>
    <row r="113" spans="1:12" x14ac:dyDescent="0.25">
      <c r="A113" s="155"/>
      <c r="B113" s="67" t="s">
        <v>232</v>
      </c>
      <c r="C113" s="2" t="s">
        <v>16</v>
      </c>
      <c r="D113" s="2">
        <v>1</v>
      </c>
      <c r="E113" s="2">
        <v>0</v>
      </c>
      <c r="F113" s="68"/>
      <c r="G113" s="68"/>
      <c r="H113" s="68"/>
      <c r="I113" s="68"/>
      <c r="J113" s="68"/>
      <c r="K113" s="68"/>
      <c r="L113" s="68"/>
    </row>
    <row r="114" spans="1:12" x14ac:dyDescent="0.25">
      <c r="A114" s="159"/>
      <c r="B114" s="67" t="s">
        <v>233</v>
      </c>
      <c r="C114" s="2" t="s">
        <v>21</v>
      </c>
      <c r="D114" s="2">
        <v>1</v>
      </c>
      <c r="E114" s="2">
        <v>0</v>
      </c>
      <c r="F114" s="68"/>
      <c r="G114" s="68"/>
      <c r="H114" s="68"/>
      <c r="I114" s="68"/>
      <c r="J114" s="68"/>
      <c r="K114" s="68"/>
      <c r="L114" s="68"/>
    </row>
    <row r="115" spans="1:12" ht="38.25" x14ac:dyDescent="0.25">
      <c r="A115" s="154">
        <v>19</v>
      </c>
      <c r="B115" s="63" t="s">
        <v>235</v>
      </c>
      <c r="C115" s="65" t="s">
        <v>38</v>
      </c>
      <c r="D115" s="65"/>
      <c r="E115" s="65">
        <v>1</v>
      </c>
      <c r="F115" s="2"/>
      <c r="G115" s="68"/>
      <c r="H115" s="68"/>
      <c r="I115" s="68"/>
      <c r="J115" s="68"/>
      <c r="K115" s="68"/>
      <c r="L115" s="68"/>
    </row>
    <row r="116" spans="1:12" x14ac:dyDescent="0.25">
      <c r="A116" s="155"/>
      <c r="B116" s="67" t="s">
        <v>232</v>
      </c>
      <c r="C116" s="2" t="s">
        <v>16</v>
      </c>
      <c r="D116" s="2">
        <v>1</v>
      </c>
      <c r="E116" s="2">
        <v>0</v>
      </c>
      <c r="F116" s="68"/>
      <c r="G116" s="68"/>
      <c r="H116" s="68"/>
      <c r="I116" s="68"/>
      <c r="J116" s="68"/>
      <c r="K116" s="68"/>
      <c r="L116" s="68"/>
    </row>
    <row r="117" spans="1:12" x14ac:dyDescent="0.25">
      <c r="A117" s="159"/>
      <c r="B117" s="67" t="s">
        <v>302</v>
      </c>
      <c r="C117" s="2" t="s">
        <v>21</v>
      </c>
      <c r="D117" s="2">
        <v>1</v>
      </c>
      <c r="E117" s="2">
        <v>0</v>
      </c>
      <c r="F117" s="68"/>
      <c r="G117" s="68"/>
      <c r="H117" s="68"/>
      <c r="I117" s="68"/>
      <c r="J117" s="68"/>
      <c r="K117" s="68"/>
      <c r="L117" s="68"/>
    </row>
    <row r="118" spans="1:12" ht="42.75" customHeight="1" x14ac:dyDescent="0.25">
      <c r="A118" s="154">
        <v>20</v>
      </c>
      <c r="B118" s="63" t="s">
        <v>238</v>
      </c>
      <c r="C118" s="65" t="s">
        <v>38</v>
      </c>
      <c r="D118" s="65"/>
      <c r="E118" s="65">
        <v>1</v>
      </c>
      <c r="F118" s="2"/>
      <c r="G118" s="68"/>
      <c r="H118" s="68"/>
      <c r="I118" s="68"/>
      <c r="J118" s="68"/>
      <c r="K118" s="68"/>
      <c r="L118" s="68"/>
    </row>
    <row r="119" spans="1:12" x14ac:dyDescent="0.25">
      <c r="A119" s="155"/>
      <c r="B119" s="67" t="s">
        <v>199</v>
      </c>
      <c r="C119" s="2" t="s">
        <v>16</v>
      </c>
      <c r="D119" s="2"/>
      <c r="E119" s="2">
        <v>1</v>
      </c>
      <c r="F119" s="68"/>
      <c r="G119" s="68"/>
      <c r="H119" s="68"/>
      <c r="I119" s="68"/>
      <c r="J119" s="68"/>
      <c r="K119" s="68"/>
      <c r="L119" s="68"/>
    </row>
    <row r="120" spans="1:12" x14ac:dyDescent="0.25">
      <c r="A120" s="159"/>
      <c r="B120" s="67" t="s">
        <v>239</v>
      </c>
      <c r="C120" s="2" t="s">
        <v>21</v>
      </c>
      <c r="D120" s="2"/>
      <c r="E120" s="2">
        <v>1</v>
      </c>
      <c r="F120" s="68"/>
      <c r="G120" s="68"/>
      <c r="H120" s="68"/>
      <c r="I120" s="68"/>
      <c r="J120" s="68"/>
      <c r="K120" s="68"/>
      <c r="L120" s="68"/>
    </row>
    <row r="121" spans="1:12" x14ac:dyDescent="0.25">
      <c r="A121" s="175" t="s">
        <v>244</v>
      </c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</row>
    <row r="122" spans="1:12" ht="38.25" x14ac:dyDescent="0.25">
      <c r="A122" s="183">
        <v>1</v>
      </c>
      <c r="B122" s="63" t="s">
        <v>254</v>
      </c>
      <c r="C122" s="65" t="s">
        <v>110</v>
      </c>
      <c r="D122" s="58"/>
      <c r="E122" s="65">
        <v>33.082000000000001</v>
      </c>
      <c r="F122" s="58"/>
      <c r="G122" s="58"/>
      <c r="H122" s="58"/>
      <c r="I122" s="58"/>
      <c r="J122" s="58"/>
      <c r="K122" s="58"/>
      <c r="L122" s="58"/>
    </row>
    <row r="123" spans="1:12" x14ac:dyDescent="0.25">
      <c r="A123" s="184"/>
      <c r="B123" s="67" t="s">
        <v>15</v>
      </c>
      <c r="C123" s="2" t="s">
        <v>16</v>
      </c>
      <c r="D123" s="2">
        <v>1.1000000000000001</v>
      </c>
      <c r="E123" s="2">
        <f>E122*D123</f>
        <v>36.390200000000007</v>
      </c>
      <c r="F123" s="68"/>
      <c r="G123" s="68"/>
      <c r="H123" s="68"/>
      <c r="I123" s="68"/>
      <c r="J123" s="68"/>
      <c r="K123" s="68"/>
      <c r="L123" s="68"/>
    </row>
    <row r="124" spans="1:12" x14ac:dyDescent="0.25">
      <c r="A124" s="184"/>
      <c r="B124" s="90" t="s">
        <v>245</v>
      </c>
      <c r="C124" s="80" t="s">
        <v>110</v>
      </c>
      <c r="D124" s="80">
        <v>1.21</v>
      </c>
      <c r="E124" s="91">
        <f>E122*D124</f>
        <v>40.029220000000002</v>
      </c>
      <c r="F124" s="92"/>
      <c r="G124" s="23"/>
      <c r="H124" s="93"/>
      <c r="I124" s="91"/>
      <c r="J124" s="91"/>
      <c r="K124" s="91"/>
      <c r="L124" s="23"/>
    </row>
    <row r="125" spans="1:12" x14ac:dyDescent="0.25">
      <c r="A125" s="184"/>
      <c r="B125" s="67" t="s">
        <v>246</v>
      </c>
      <c r="C125" s="2" t="s">
        <v>121</v>
      </c>
      <c r="D125" s="2"/>
      <c r="E125" s="2">
        <v>1.5</v>
      </c>
      <c r="F125" s="68"/>
      <c r="G125" s="68"/>
      <c r="H125" s="68"/>
      <c r="I125" s="68"/>
      <c r="J125" s="68"/>
      <c r="K125" s="68"/>
      <c r="L125" s="68"/>
    </row>
    <row r="126" spans="1:12" x14ac:dyDescent="0.25">
      <c r="A126" s="185"/>
      <c r="B126" s="67" t="s">
        <v>247</v>
      </c>
      <c r="C126" s="2" t="s">
        <v>121</v>
      </c>
      <c r="D126" s="2"/>
      <c r="E126" s="2">
        <v>1.5</v>
      </c>
      <c r="F126" s="68"/>
      <c r="G126" s="68"/>
      <c r="H126" s="68"/>
      <c r="I126" s="68"/>
      <c r="J126" s="68"/>
      <c r="K126" s="68"/>
      <c r="L126" s="68"/>
    </row>
    <row r="127" spans="1:12" ht="38.25" x14ac:dyDescent="0.25">
      <c r="A127" s="186">
        <v>2</v>
      </c>
      <c r="B127" s="94" t="s">
        <v>314</v>
      </c>
      <c r="C127" s="95" t="s">
        <v>20</v>
      </c>
      <c r="D127" s="96"/>
      <c r="E127" s="97">
        <v>165.41</v>
      </c>
      <c r="F127" s="98"/>
      <c r="G127" s="99"/>
      <c r="H127" s="98"/>
      <c r="I127" s="99"/>
      <c r="J127" s="98"/>
      <c r="K127" s="98"/>
      <c r="L127" s="99"/>
    </row>
    <row r="128" spans="1:12" x14ac:dyDescent="0.25">
      <c r="A128" s="187"/>
      <c r="B128" s="67" t="s">
        <v>15</v>
      </c>
      <c r="C128" s="78" t="s">
        <v>16</v>
      </c>
      <c r="D128" s="80">
        <v>1</v>
      </c>
      <c r="E128" s="7">
        <f>E127*D128</f>
        <v>165.41</v>
      </c>
      <c r="F128" s="7"/>
      <c r="G128" s="7"/>
      <c r="H128" s="7"/>
      <c r="I128" s="7"/>
      <c r="J128" s="7"/>
      <c r="K128" s="7"/>
      <c r="L128" s="7"/>
    </row>
    <row r="129" spans="1:12" x14ac:dyDescent="0.25">
      <c r="A129" s="187"/>
      <c r="B129" s="67" t="s">
        <v>248</v>
      </c>
      <c r="C129" s="2" t="s">
        <v>110</v>
      </c>
      <c r="D129" s="2"/>
      <c r="E129" s="68">
        <f>E130</f>
        <v>31.373999999999999</v>
      </c>
      <c r="F129" s="68"/>
      <c r="G129" s="68"/>
      <c r="H129" s="68"/>
      <c r="I129" s="68"/>
      <c r="J129" s="68"/>
      <c r="K129" s="68"/>
      <c r="L129" s="68"/>
    </row>
    <row r="130" spans="1:12" x14ac:dyDescent="0.25">
      <c r="A130" s="187"/>
      <c r="B130" s="81" t="s">
        <v>122</v>
      </c>
      <c r="C130" s="80" t="s">
        <v>110</v>
      </c>
      <c r="D130" s="7"/>
      <c r="E130" s="7">
        <f>29.88*1.05</f>
        <v>31.373999999999999</v>
      </c>
      <c r="F130" s="80"/>
      <c r="G130" s="7"/>
      <c r="H130" s="7"/>
      <c r="I130" s="7"/>
      <c r="J130" s="7"/>
      <c r="K130" s="7"/>
      <c r="L130" s="7"/>
    </row>
    <row r="131" spans="1:12" x14ac:dyDescent="0.25">
      <c r="A131" s="187"/>
      <c r="B131" s="82" t="s">
        <v>230</v>
      </c>
      <c r="C131" s="83" t="s">
        <v>22</v>
      </c>
      <c r="D131" s="83"/>
      <c r="E131" s="23">
        <f>2.988*1.05</f>
        <v>3.1374</v>
      </c>
      <c r="F131" s="68"/>
      <c r="G131" s="23"/>
      <c r="H131" s="23"/>
      <c r="I131" s="23"/>
      <c r="J131" s="23"/>
      <c r="K131" s="23"/>
      <c r="L131" s="23"/>
    </row>
    <row r="132" spans="1:12" x14ac:dyDescent="0.25">
      <c r="A132" s="187"/>
      <c r="B132" s="67" t="s">
        <v>249</v>
      </c>
      <c r="C132" s="2" t="s">
        <v>20</v>
      </c>
      <c r="D132" s="2">
        <v>0.08</v>
      </c>
      <c r="E132" s="2">
        <f>E127*D132</f>
        <v>13.232799999999999</v>
      </c>
      <c r="F132" s="68"/>
      <c r="G132" s="68"/>
      <c r="H132" s="68"/>
      <c r="I132" s="68"/>
      <c r="J132" s="68"/>
      <c r="K132" s="68"/>
      <c r="L132" s="68"/>
    </row>
    <row r="133" spans="1:12" x14ac:dyDescent="0.25">
      <c r="A133" s="187"/>
      <c r="B133" s="67" t="s">
        <v>250</v>
      </c>
      <c r="C133" s="2" t="s">
        <v>110</v>
      </c>
      <c r="D133" s="2">
        <v>2E-3</v>
      </c>
      <c r="E133" s="2">
        <f>E127*D133</f>
        <v>0.33082</v>
      </c>
      <c r="F133" s="68"/>
      <c r="G133" s="68"/>
      <c r="H133" s="68"/>
      <c r="I133" s="68"/>
      <c r="J133" s="68"/>
      <c r="K133" s="68"/>
      <c r="L133" s="68"/>
    </row>
    <row r="134" spans="1:12" x14ac:dyDescent="0.25">
      <c r="A134" s="187"/>
      <c r="B134" s="67" t="s">
        <v>251</v>
      </c>
      <c r="C134" s="2" t="s">
        <v>18</v>
      </c>
      <c r="D134" s="2">
        <v>0.21</v>
      </c>
      <c r="E134" s="68">
        <f>E128*D134</f>
        <v>34.7361</v>
      </c>
      <c r="F134" s="68"/>
      <c r="G134" s="68"/>
      <c r="H134" s="68"/>
      <c r="I134" s="68"/>
      <c r="J134" s="68"/>
      <c r="K134" s="68"/>
      <c r="L134" s="68"/>
    </row>
    <row r="135" spans="1:12" x14ac:dyDescent="0.25">
      <c r="A135" s="187"/>
      <c r="B135" s="67" t="s">
        <v>252</v>
      </c>
      <c r="C135" s="2" t="s">
        <v>18</v>
      </c>
      <c r="D135" s="2">
        <v>0.25</v>
      </c>
      <c r="E135" s="68">
        <f>E128*D135</f>
        <v>41.352499999999999</v>
      </c>
      <c r="F135" s="68"/>
      <c r="G135" s="68"/>
      <c r="H135" s="68"/>
      <c r="I135" s="68"/>
      <c r="J135" s="68"/>
      <c r="K135" s="68"/>
      <c r="L135" s="68"/>
    </row>
    <row r="136" spans="1:12" x14ac:dyDescent="0.25">
      <c r="A136" s="187"/>
      <c r="B136" s="67" t="s">
        <v>253</v>
      </c>
      <c r="C136" s="2" t="s">
        <v>20</v>
      </c>
      <c r="D136" s="2"/>
      <c r="E136" s="68">
        <f>E127</f>
        <v>165.41</v>
      </c>
      <c r="F136" s="7"/>
      <c r="G136" s="68"/>
      <c r="H136" s="68"/>
      <c r="I136" s="68"/>
      <c r="J136" s="68"/>
      <c r="K136" s="68"/>
      <c r="L136" s="68"/>
    </row>
    <row r="137" spans="1:12" x14ac:dyDescent="0.25">
      <c r="A137" s="188"/>
      <c r="B137" s="81" t="s">
        <v>17</v>
      </c>
      <c r="C137" s="78" t="s">
        <v>16</v>
      </c>
      <c r="D137" s="7">
        <v>0.25</v>
      </c>
      <c r="E137" s="7">
        <f>E127*D137</f>
        <v>41.352499999999999</v>
      </c>
      <c r="F137" s="7"/>
      <c r="G137" s="7"/>
      <c r="H137" s="7"/>
      <c r="I137" s="7"/>
      <c r="J137" s="7"/>
      <c r="K137" s="7"/>
      <c r="L137" s="7"/>
    </row>
    <row r="138" spans="1:12" x14ac:dyDescent="0.25">
      <c r="A138" s="53"/>
      <c r="B138" s="189" t="s">
        <v>255</v>
      </c>
      <c r="C138" s="189"/>
      <c r="D138" s="189"/>
      <c r="E138" s="189"/>
      <c r="F138" s="54"/>
      <c r="G138" s="55"/>
      <c r="H138" s="56"/>
      <c r="I138" s="55"/>
      <c r="J138" s="55"/>
      <c r="K138" s="55"/>
      <c r="L138" s="57"/>
    </row>
    <row r="139" spans="1:12" ht="25.5" x14ac:dyDescent="0.25">
      <c r="A139" s="190">
        <v>1</v>
      </c>
      <c r="B139" s="100" t="s">
        <v>256</v>
      </c>
      <c r="C139" s="6" t="s">
        <v>110</v>
      </c>
      <c r="D139" s="7"/>
      <c r="E139" s="101">
        <v>51.56</v>
      </c>
      <c r="F139" s="80"/>
      <c r="G139" s="7"/>
      <c r="H139" s="102"/>
      <c r="I139" s="7"/>
      <c r="J139" s="7"/>
      <c r="K139" s="7"/>
      <c r="L139" s="101"/>
    </row>
    <row r="140" spans="1:12" x14ac:dyDescent="0.25">
      <c r="A140" s="191"/>
      <c r="B140" s="103" t="s">
        <v>15</v>
      </c>
      <c r="C140" s="78" t="s">
        <v>16</v>
      </c>
      <c r="D140" s="80">
        <v>1</v>
      </c>
      <c r="E140" s="23">
        <f>E139*D140</f>
        <v>51.56</v>
      </c>
      <c r="F140" s="83"/>
      <c r="G140" s="23"/>
      <c r="H140" s="23"/>
      <c r="I140" s="23"/>
      <c r="J140" s="23"/>
      <c r="K140" s="23"/>
      <c r="L140" s="23"/>
    </row>
    <row r="141" spans="1:12" x14ac:dyDescent="0.25">
      <c r="A141" s="191"/>
      <c r="B141" s="90" t="s">
        <v>51</v>
      </c>
      <c r="C141" s="78" t="s">
        <v>16</v>
      </c>
      <c r="D141" s="80">
        <v>0.1</v>
      </c>
      <c r="E141" s="23">
        <f>E139*D141</f>
        <v>5.1560000000000006</v>
      </c>
      <c r="F141" s="83"/>
      <c r="G141" s="23"/>
      <c r="H141" s="104"/>
      <c r="I141" s="23"/>
      <c r="J141" s="23"/>
      <c r="K141" s="23"/>
      <c r="L141" s="23"/>
    </row>
    <row r="142" spans="1:12" x14ac:dyDescent="0.25">
      <c r="A142" s="191"/>
      <c r="B142" s="90" t="s">
        <v>257</v>
      </c>
      <c r="C142" s="80" t="s">
        <v>258</v>
      </c>
      <c r="D142" s="80">
        <v>0.3</v>
      </c>
      <c r="E142" s="7">
        <f>E139*D142</f>
        <v>15.468</v>
      </c>
      <c r="F142" s="80"/>
      <c r="G142" s="7"/>
      <c r="H142" s="102"/>
      <c r="I142" s="7"/>
      <c r="J142" s="7"/>
      <c r="K142" s="7"/>
      <c r="L142" s="7"/>
    </row>
    <row r="143" spans="1:12" x14ac:dyDescent="0.25">
      <c r="A143" s="191"/>
      <c r="B143" s="90" t="s">
        <v>259</v>
      </c>
      <c r="C143" s="80" t="s">
        <v>258</v>
      </c>
      <c r="D143" s="7">
        <v>0.2</v>
      </c>
      <c r="E143" s="91">
        <f>E139*D143</f>
        <v>10.312000000000001</v>
      </c>
      <c r="F143" s="92"/>
      <c r="G143" s="23"/>
      <c r="H143" s="93"/>
      <c r="I143" s="91"/>
      <c r="J143" s="23"/>
      <c r="K143" s="23"/>
      <c r="L143" s="23"/>
    </row>
    <row r="144" spans="1:12" x14ac:dyDescent="0.25">
      <c r="A144" s="191"/>
      <c r="B144" s="90" t="s">
        <v>260</v>
      </c>
      <c r="C144" s="80" t="s">
        <v>258</v>
      </c>
      <c r="D144" s="7">
        <v>0.05</v>
      </c>
      <c r="E144" s="91">
        <f>E139*D144</f>
        <v>2.5780000000000003</v>
      </c>
      <c r="F144" s="92"/>
      <c r="G144" s="23"/>
      <c r="H144" s="93"/>
      <c r="I144" s="91"/>
      <c r="J144" s="23"/>
      <c r="K144" s="23"/>
      <c r="L144" s="23"/>
    </row>
    <row r="145" spans="1:12" x14ac:dyDescent="0.25">
      <c r="A145" s="191"/>
      <c r="B145" s="90" t="s">
        <v>245</v>
      </c>
      <c r="C145" s="80" t="s">
        <v>110</v>
      </c>
      <c r="D145" s="80">
        <v>1.26</v>
      </c>
      <c r="E145" s="91">
        <f>E139*D145</f>
        <v>64.965600000000009</v>
      </c>
      <c r="F145" s="92"/>
      <c r="G145" s="23"/>
      <c r="H145" s="93"/>
      <c r="I145" s="91"/>
      <c r="J145" s="91"/>
      <c r="K145" s="91"/>
      <c r="L145" s="23"/>
    </row>
    <row r="146" spans="1:12" x14ac:dyDescent="0.25">
      <c r="A146" s="192"/>
      <c r="B146" s="90" t="s">
        <v>261</v>
      </c>
      <c r="C146" s="80" t="s">
        <v>110</v>
      </c>
      <c r="D146" s="80">
        <v>7.0000000000000007E-2</v>
      </c>
      <c r="E146" s="91">
        <f>E139*D146</f>
        <v>3.6092000000000004</v>
      </c>
      <c r="F146" s="92"/>
      <c r="G146" s="23"/>
      <c r="H146" s="93"/>
      <c r="I146" s="91"/>
      <c r="J146" s="91"/>
      <c r="K146" s="91"/>
      <c r="L146" s="23"/>
    </row>
    <row r="147" spans="1:12" x14ac:dyDescent="0.25">
      <c r="A147" s="193">
        <v>2</v>
      </c>
      <c r="B147" s="105" t="s">
        <v>262</v>
      </c>
      <c r="C147" s="106" t="s">
        <v>22</v>
      </c>
      <c r="D147" s="107"/>
      <c r="E147" s="108">
        <v>0.18</v>
      </c>
      <c r="F147" s="109"/>
      <c r="G147" s="110"/>
      <c r="H147" s="110"/>
      <c r="I147" s="110"/>
      <c r="J147" s="110"/>
      <c r="K147" s="110"/>
      <c r="L147" s="108"/>
    </row>
    <row r="148" spans="1:12" x14ac:dyDescent="0.25">
      <c r="A148" s="194"/>
      <c r="B148" s="111" t="s">
        <v>263</v>
      </c>
      <c r="C148" s="80" t="s">
        <v>258</v>
      </c>
      <c r="D148" s="107">
        <v>0.9</v>
      </c>
      <c r="E148" s="23">
        <f>E147*D148</f>
        <v>0.16200000000000001</v>
      </c>
      <c r="F148" s="83"/>
      <c r="G148" s="23"/>
      <c r="H148" s="23"/>
      <c r="I148" s="23"/>
      <c r="J148" s="23"/>
      <c r="K148" s="23"/>
      <c r="L148" s="23"/>
    </row>
    <row r="149" spans="1:12" x14ac:dyDescent="0.25">
      <c r="A149" s="195"/>
      <c r="B149" s="111" t="s">
        <v>264</v>
      </c>
      <c r="C149" s="112" t="s">
        <v>22</v>
      </c>
      <c r="D149" s="107">
        <v>1.03</v>
      </c>
      <c r="E149" s="23">
        <f>E147*D149</f>
        <v>0.18540000000000001</v>
      </c>
      <c r="F149" s="83"/>
      <c r="G149" s="23"/>
      <c r="H149" s="104"/>
      <c r="I149" s="23"/>
      <c r="J149" s="23"/>
      <c r="K149" s="23"/>
      <c r="L149" s="23"/>
    </row>
    <row r="150" spans="1:12" ht="25.5" x14ac:dyDescent="0.25">
      <c r="A150" s="190">
        <v>3</v>
      </c>
      <c r="B150" s="113" t="s">
        <v>265</v>
      </c>
      <c r="C150" s="6" t="s">
        <v>20</v>
      </c>
      <c r="D150" s="101"/>
      <c r="E150" s="101">
        <v>257.8</v>
      </c>
      <c r="F150" s="83"/>
      <c r="G150" s="23"/>
      <c r="H150" s="104"/>
      <c r="I150" s="23"/>
      <c r="J150" s="23"/>
      <c r="K150" s="23"/>
      <c r="L150" s="23"/>
    </row>
    <row r="151" spans="1:12" x14ac:dyDescent="0.25">
      <c r="A151" s="191"/>
      <c r="B151" s="103" t="s">
        <v>15</v>
      </c>
      <c r="C151" s="78" t="s">
        <v>16</v>
      </c>
      <c r="D151" s="7">
        <v>1</v>
      </c>
      <c r="E151" s="23">
        <f>E150*D151</f>
        <v>257.8</v>
      </c>
      <c r="F151" s="83"/>
      <c r="G151" s="23"/>
      <c r="H151" s="23"/>
      <c r="I151" s="23"/>
      <c r="J151" s="23"/>
      <c r="K151" s="23"/>
      <c r="L151" s="23"/>
    </row>
    <row r="152" spans="1:12" x14ac:dyDescent="0.25">
      <c r="A152" s="191"/>
      <c r="B152" s="90" t="s">
        <v>51</v>
      </c>
      <c r="C152" s="78" t="s">
        <v>16</v>
      </c>
      <c r="D152" s="80">
        <v>0.01</v>
      </c>
      <c r="E152" s="7">
        <f>E150*D152</f>
        <v>2.5780000000000003</v>
      </c>
      <c r="F152" s="80"/>
      <c r="G152" s="7"/>
      <c r="H152" s="102"/>
      <c r="I152" s="7"/>
      <c r="J152" s="23"/>
      <c r="K152" s="7"/>
      <c r="L152" s="7"/>
    </row>
    <row r="153" spans="1:12" x14ac:dyDescent="0.25">
      <c r="A153" s="191"/>
      <c r="B153" s="90" t="s">
        <v>266</v>
      </c>
      <c r="C153" s="80" t="s">
        <v>258</v>
      </c>
      <c r="D153" s="80">
        <v>0.03</v>
      </c>
      <c r="E153" s="23">
        <f>E150*D153</f>
        <v>7.734</v>
      </c>
      <c r="F153" s="83"/>
      <c r="G153" s="23"/>
      <c r="H153" s="104"/>
      <c r="I153" s="23"/>
      <c r="J153" s="7"/>
      <c r="K153" s="7"/>
      <c r="L153" s="23"/>
    </row>
    <row r="154" spans="1:12" x14ac:dyDescent="0.25">
      <c r="A154" s="191"/>
      <c r="B154" s="90" t="s">
        <v>259</v>
      </c>
      <c r="C154" s="80" t="s">
        <v>258</v>
      </c>
      <c r="D154" s="7">
        <v>0.04</v>
      </c>
      <c r="E154" s="23">
        <f>E150*D154</f>
        <v>10.312000000000001</v>
      </c>
      <c r="F154" s="83"/>
      <c r="G154" s="23"/>
      <c r="H154" s="104"/>
      <c r="I154" s="23"/>
      <c r="J154" s="23"/>
      <c r="K154" s="7"/>
      <c r="L154" s="23"/>
    </row>
    <row r="155" spans="1:12" x14ac:dyDescent="0.25">
      <c r="A155" s="191"/>
      <c r="B155" s="90" t="s">
        <v>260</v>
      </c>
      <c r="C155" s="80" t="s">
        <v>258</v>
      </c>
      <c r="D155" s="7">
        <v>0.01</v>
      </c>
      <c r="E155" s="23">
        <f>E150*D155</f>
        <v>2.5780000000000003</v>
      </c>
      <c r="F155" s="83"/>
      <c r="G155" s="23"/>
      <c r="H155" s="104"/>
      <c r="I155" s="23"/>
      <c r="J155" s="23"/>
      <c r="K155" s="7"/>
      <c r="L155" s="23"/>
    </row>
    <row r="156" spans="1:12" x14ac:dyDescent="0.25">
      <c r="A156" s="191"/>
      <c r="B156" s="90" t="s">
        <v>267</v>
      </c>
      <c r="C156" s="80" t="s">
        <v>22</v>
      </c>
      <c r="D156" s="80">
        <v>0.14499999999999999</v>
      </c>
      <c r="E156" s="23">
        <f>E150*D156</f>
        <v>37.381</v>
      </c>
      <c r="F156" s="83"/>
      <c r="G156" s="23"/>
      <c r="H156" s="104"/>
      <c r="I156" s="23"/>
      <c r="J156" s="23"/>
      <c r="K156" s="23"/>
      <c r="L156" s="23"/>
    </row>
    <row r="157" spans="1:12" x14ac:dyDescent="0.25">
      <c r="A157" s="192"/>
      <c r="B157" s="90" t="s">
        <v>17</v>
      </c>
      <c r="C157" s="80" t="s">
        <v>16</v>
      </c>
      <c r="D157" s="7">
        <v>1.4999999999999999E-2</v>
      </c>
      <c r="E157" s="7">
        <f>E150*D157</f>
        <v>3.867</v>
      </c>
      <c r="F157" s="80"/>
      <c r="G157" s="23"/>
      <c r="H157" s="102"/>
      <c r="I157" s="7"/>
      <c r="J157" s="7"/>
      <c r="K157" s="7"/>
      <c r="L157" s="23"/>
    </row>
    <row r="158" spans="1:12" x14ac:dyDescent="0.25">
      <c r="A158" s="190">
        <v>4</v>
      </c>
      <c r="B158" s="105" t="s">
        <v>268</v>
      </c>
      <c r="C158" s="106" t="s">
        <v>22</v>
      </c>
      <c r="D158" s="114"/>
      <c r="E158" s="115">
        <v>0.09</v>
      </c>
      <c r="F158" s="92"/>
      <c r="G158" s="91"/>
      <c r="H158" s="93"/>
      <c r="I158" s="91"/>
      <c r="J158" s="91"/>
      <c r="K158" s="91"/>
      <c r="L158" s="23"/>
    </row>
    <row r="159" spans="1:12" x14ac:dyDescent="0.25">
      <c r="A159" s="191"/>
      <c r="B159" s="111" t="s">
        <v>263</v>
      </c>
      <c r="C159" s="80" t="s">
        <v>258</v>
      </c>
      <c r="D159" s="107">
        <v>0.9</v>
      </c>
      <c r="E159" s="91">
        <f>E158*D159</f>
        <v>8.1000000000000003E-2</v>
      </c>
      <c r="F159" s="92"/>
      <c r="G159" s="91"/>
      <c r="H159" s="93"/>
      <c r="I159" s="91"/>
      <c r="J159" s="23"/>
      <c r="K159" s="91"/>
      <c r="L159" s="23"/>
    </row>
    <row r="160" spans="1:12" x14ac:dyDescent="0.25">
      <c r="A160" s="192"/>
      <c r="B160" s="111" t="s">
        <v>264</v>
      </c>
      <c r="C160" s="112" t="s">
        <v>22</v>
      </c>
      <c r="D160" s="107">
        <v>1.03</v>
      </c>
      <c r="E160" s="91">
        <f>E158*D160</f>
        <v>9.2700000000000005E-2</v>
      </c>
      <c r="F160" s="83"/>
      <c r="G160" s="91"/>
      <c r="H160" s="93"/>
      <c r="I160" s="91"/>
      <c r="J160" s="91"/>
      <c r="K160" s="91"/>
      <c r="L160" s="23"/>
    </row>
    <row r="161" spans="1:12" ht="25.5" x14ac:dyDescent="0.25">
      <c r="A161" s="190">
        <v>5</v>
      </c>
      <c r="B161" s="116" t="s">
        <v>269</v>
      </c>
      <c r="C161" s="6" t="s">
        <v>20</v>
      </c>
      <c r="D161" s="101"/>
      <c r="E161" s="101">
        <v>257.8</v>
      </c>
      <c r="F161" s="117"/>
      <c r="G161" s="118"/>
      <c r="H161" s="119"/>
      <c r="I161" s="118"/>
      <c r="J161" s="118"/>
      <c r="K161" s="118"/>
      <c r="L161" s="118"/>
    </row>
    <row r="162" spans="1:12" x14ac:dyDescent="0.25">
      <c r="A162" s="191"/>
      <c r="B162" s="103" t="s">
        <v>15</v>
      </c>
      <c r="C162" s="78" t="s">
        <v>16</v>
      </c>
      <c r="D162" s="7">
        <v>1</v>
      </c>
      <c r="E162" s="23">
        <f>E161*D162</f>
        <v>257.8</v>
      </c>
      <c r="F162" s="83"/>
      <c r="G162" s="23"/>
      <c r="H162" s="23"/>
      <c r="I162" s="23"/>
      <c r="J162" s="23"/>
      <c r="K162" s="23"/>
      <c r="L162" s="23"/>
    </row>
    <row r="163" spans="1:12" x14ac:dyDescent="0.25">
      <c r="A163" s="191"/>
      <c r="B163" s="90" t="s">
        <v>51</v>
      </c>
      <c r="C163" s="78" t="s">
        <v>16</v>
      </c>
      <c r="D163" s="80">
        <v>0.01</v>
      </c>
      <c r="E163" s="7">
        <f>E161*D163</f>
        <v>2.5780000000000003</v>
      </c>
      <c r="F163" s="80"/>
      <c r="G163" s="7"/>
      <c r="H163" s="102"/>
      <c r="I163" s="7"/>
      <c r="J163" s="23"/>
      <c r="K163" s="7"/>
      <c r="L163" s="7"/>
    </row>
    <row r="164" spans="1:12" x14ac:dyDescent="0.25">
      <c r="A164" s="191"/>
      <c r="B164" s="90" t="s">
        <v>266</v>
      </c>
      <c r="C164" s="80" t="s">
        <v>258</v>
      </c>
      <c r="D164" s="80">
        <v>0.03</v>
      </c>
      <c r="E164" s="23">
        <f>E161*D164</f>
        <v>7.734</v>
      </c>
      <c r="F164" s="83"/>
      <c r="G164" s="23"/>
      <c r="H164" s="104"/>
      <c r="I164" s="23"/>
      <c r="J164" s="7"/>
      <c r="K164" s="7"/>
      <c r="L164" s="23"/>
    </row>
    <row r="165" spans="1:12" x14ac:dyDescent="0.25">
      <c r="A165" s="191"/>
      <c r="B165" s="90" t="s">
        <v>259</v>
      </c>
      <c r="C165" s="80" t="s">
        <v>258</v>
      </c>
      <c r="D165" s="7">
        <v>0.04</v>
      </c>
      <c r="E165" s="23">
        <f>E161*D165</f>
        <v>10.312000000000001</v>
      </c>
      <c r="F165" s="83"/>
      <c r="G165" s="23"/>
      <c r="H165" s="104"/>
      <c r="I165" s="23"/>
      <c r="J165" s="23"/>
      <c r="K165" s="7"/>
      <c r="L165" s="23"/>
    </row>
    <row r="166" spans="1:12" x14ac:dyDescent="0.25">
      <c r="A166" s="191"/>
      <c r="B166" s="90" t="s">
        <v>260</v>
      </c>
      <c r="C166" s="80" t="s">
        <v>258</v>
      </c>
      <c r="D166" s="7">
        <v>0.01</v>
      </c>
      <c r="E166" s="23">
        <f>E161*D166</f>
        <v>2.5780000000000003</v>
      </c>
      <c r="F166" s="83"/>
      <c r="G166" s="23"/>
      <c r="H166" s="104"/>
      <c r="I166" s="23"/>
      <c r="J166" s="23"/>
      <c r="K166" s="7"/>
      <c r="L166" s="23"/>
    </row>
    <row r="167" spans="1:12" x14ac:dyDescent="0.25">
      <c r="A167" s="191"/>
      <c r="B167" s="90" t="s">
        <v>267</v>
      </c>
      <c r="C167" s="80" t="s">
        <v>22</v>
      </c>
      <c r="D167" s="80">
        <v>9.8000000000000004E-2</v>
      </c>
      <c r="E167" s="23">
        <f>E161*D167</f>
        <v>25.264400000000002</v>
      </c>
      <c r="F167" s="83"/>
      <c r="G167" s="23"/>
      <c r="H167" s="104"/>
      <c r="I167" s="23"/>
      <c r="J167" s="23"/>
      <c r="K167" s="23"/>
      <c r="L167" s="23"/>
    </row>
    <row r="168" spans="1:12" x14ac:dyDescent="0.25">
      <c r="A168" s="192"/>
      <c r="B168" s="90" t="s">
        <v>17</v>
      </c>
      <c r="C168" s="80" t="s">
        <v>16</v>
      </c>
      <c r="D168" s="7">
        <v>0.02</v>
      </c>
      <c r="E168" s="7">
        <f>E161*D168</f>
        <v>5.1560000000000006</v>
      </c>
      <c r="F168" s="80"/>
      <c r="G168" s="23"/>
      <c r="H168" s="104"/>
      <c r="I168" s="23"/>
      <c r="J168" s="23"/>
      <c r="K168" s="23"/>
      <c r="L168" s="23"/>
    </row>
    <row r="169" spans="1:12" x14ac:dyDescent="0.25">
      <c r="A169" s="175" t="s">
        <v>271</v>
      </c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</row>
    <row r="170" spans="1:12" x14ac:dyDescent="0.25">
      <c r="A170" s="152">
        <v>1</v>
      </c>
      <c r="B170" s="58" t="s">
        <v>106</v>
      </c>
      <c r="C170" s="65" t="s">
        <v>14</v>
      </c>
      <c r="D170" s="65"/>
      <c r="E170" s="65">
        <v>5.7750000000000004</v>
      </c>
      <c r="F170" s="66"/>
      <c r="G170" s="66"/>
      <c r="H170" s="66"/>
      <c r="I170" s="75"/>
      <c r="J170" s="66"/>
      <c r="K170" s="66"/>
      <c r="L170" s="75"/>
    </row>
    <row r="171" spans="1:12" x14ac:dyDescent="0.25">
      <c r="A171" s="174"/>
      <c r="B171" s="67" t="s">
        <v>15</v>
      </c>
      <c r="C171" s="2" t="s">
        <v>16</v>
      </c>
      <c r="D171" s="2">
        <v>1</v>
      </c>
      <c r="E171" s="2">
        <f>D171*E170</f>
        <v>5.7750000000000004</v>
      </c>
      <c r="F171" s="68"/>
      <c r="G171" s="68"/>
      <c r="H171" s="68"/>
      <c r="I171" s="70"/>
      <c r="J171" s="68"/>
      <c r="K171" s="68"/>
      <c r="L171" s="70"/>
    </row>
    <row r="172" spans="1:12" x14ac:dyDescent="0.25">
      <c r="A172" s="152">
        <v>2</v>
      </c>
      <c r="B172" s="58" t="s">
        <v>107</v>
      </c>
      <c r="C172" s="65" t="s">
        <v>14</v>
      </c>
      <c r="D172" s="65"/>
      <c r="E172" s="65">
        <v>1.155</v>
      </c>
      <c r="F172" s="66"/>
      <c r="G172" s="66"/>
      <c r="H172" s="66"/>
      <c r="I172" s="75"/>
      <c r="J172" s="66"/>
      <c r="K172" s="66"/>
      <c r="L172" s="75"/>
    </row>
    <row r="173" spans="1:12" x14ac:dyDescent="0.25">
      <c r="A173" s="153"/>
      <c r="B173" s="67" t="s">
        <v>15</v>
      </c>
      <c r="C173" s="2" t="s">
        <v>16</v>
      </c>
      <c r="D173" s="2">
        <v>1</v>
      </c>
      <c r="E173" s="2">
        <f>D173*E172</f>
        <v>1.155</v>
      </c>
      <c r="F173" s="68"/>
      <c r="G173" s="68"/>
      <c r="H173" s="68"/>
      <c r="I173" s="70"/>
      <c r="J173" s="68"/>
      <c r="K173" s="68"/>
      <c r="L173" s="70"/>
    </row>
    <row r="174" spans="1:12" x14ac:dyDescent="0.25">
      <c r="A174" s="174"/>
      <c r="B174" s="67" t="s">
        <v>108</v>
      </c>
      <c r="C174" s="2" t="s">
        <v>14</v>
      </c>
      <c r="D174" s="2">
        <v>1.21</v>
      </c>
      <c r="E174" s="2">
        <f>E172*D174</f>
        <v>1.3975500000000001</v>
      </c>
      <c r="F174" s="68"/>
      <c r="G174" s="68"/>
      <c r="H174" s="68"/>
      <c r="I174" s="68"/>
      <c r="J174" s="68"/>
      <c r="K174" s="68"/>
      <c r="L174" s="70"/>
    </row>
    <row r="175" spans="1:12" x14ac:dyDescent="0.25">
      <c r="A175" s="152">
        <v>3</v>
      </c>
      <c r="B175" s="58" t="s">
        <v>109</v>
      </c>
      <c r="C175" s="65" t="s">
        <v>14</v>
      </c>
      <c r="D175" s="65"/>
      <c r="E175" s="65">
        <v>4.62</v>
      </c>
      <c r="F175" s="66"/>
      <c r="G175" s="66"/>
      <c r="H175" s="66"/>
      <c r="I175" s="75"/>
      <c r="J175" s="66"/>
      <c r="K175" s="66"/>
      <c r="L175" s="75"/>
    </row>
    <row r="176" spans="1:12" x14ac:dyDescent="0.25">
      <c r="A176" s="174"/>
      <c r="B176" s="67" t="s">
        <v>15</v>
      </c>
      <c r="C176" s="2" t="s">
        <v>16</v>
      </c>
      <c r="D176" s="2">
        <v>1</v>
      </c>
      <c r="E176" s="2">
        <f>D176*E175</f>
        <v>4.62</v>
      </c>
      <c r="F176" s="68"/>
      <c r="G176" s="68"/>
      <c r="H176" s="68"/>
      <c r="I176" s="70"/>
      <c r="J176" s="68"/>
      <c r="K176" s="68"/>
      <c r="L176" s="70"/>
    </row>
    <row r="177" spans="1:12" x14ac:dyDescent="0.25">
      <c r="A177" s="152">
        <v>4</v>
      </c>
      <c r="B177" s="58" t="s">
        <v>111</v>
      </c>
      <c r="C177" s="65" t="s">
        <v>14</v>
      </c>
      <c r="D177" s="65"/>
      <c r="E177" s="65">
        <v>1.155</v>
      </c>
      <c r="F177" s="66"/>
      <c r="G177" s="66"/>
      <c r="H177" s="66"/>
      <c r="I177" s="75"/>
      <c r="J177" s="66"/>
      <c r="K177" s="66"/>
      <c r="L177" s="75"/>
    </row>
    <row r="178" spans="1:12" x14ac:dyDescent="0.25">
      <c r="A178" s="153"/>
      <c r="B178" s="67" t="s">
        <v>15</v>
      </c>
      <c r="C178" s="2" t="s">
        <v>16</v>
      </c>
      <c r="D178" s="2">
        <v>1</v>
      </c>
      <c r="E178" s="2">
        <f>D178*E177</f>
        <v>1.155</v>
      </c>
      <c r="F178" s="68"/>
      <c r="G178" s="68"/>
      <c r="H178" s="68"/>
      <c r="I178" s="70"/>
      <c r="J178" s="68"/>
      <c r="K178" s="68"/>
      <c r="L178" s="70"/>
    </row>
    <row r="179" spans="1:12" x14ac:dyDescent="0.25">
      <c r="A179" s="174"/>
      <c r="B179" s="67" t="s">
        <v>40</v>
      </c>
      <c r="C179" s="2" t="s">
        <v>22</v>
      </c>
      <c r="D179" s="2">
        <v>1.75</v>
      </c>
      <c r="E179" s="2">
        <f>E177*D179</f>
        <v>2.0212500000000002</v>
      </c>
      <c r="F179" s="68"/>
      <c r="G179" s="68"/>
      <c r="H179" s="68"/>
      <c r="I179" s="68"/>
      <c r="J179" s="68"/>
      <c r="K179" s="68"/>
      <c r="L179" s="68"/>
    </row>
    <row r="180" spans="1:12" x14ac:dyDescent="0.25">
      <c r="A180" s="175" t="s">
        <v>270</v>
      </c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</row>
    <row r="181" spans="1:12" x14ac:dyDescent="0.25">
      <c r="A181" s="152">
        <v>1</v>
      </c>
      <c r="B181" s="58" t="s">
        <v>106</v>
      </c>
      <c r="C181" s="65" t="s">
        <v>14</v>
      </c>
      <c r="D181" s="65"/>
      <c r="E181" s="65">
        <v>6.5519999999999996</v>
      </c>
      <c r="F181" s="66"/>
      <c r="G181" s="65"/>
      <c r="H181" s="65"/>
      <c r="I181" s="74"/>
      <c r="J181" s="65"/>
      <c r="K181" s="65"/>
      <c r="L181" s="74"/>
    </row>
    <row r="182" spans="1:12" x14ac:dyDescent="0.25">
      <c r="A182" s="174"/>
      <c r="B182" s="67" t="s">
        <v>15</v>
      </c>
      <c r="C182" s="2" t="s">
        <v>16</v>
      </c>
      <c r="D182" s="2">
        <v>1</v>
      </c>
      <c r="E182" s="2">
        <f>D182*E181</f>
        <v>6.5519999999999996</v>
      </c>
      <c r="F182" s="68"/>
      <c r="G182" s="2"/>
      <c r="H182" s="2"/>
      <c r="I182" s="60"/>
      <c r="J182" s="2"/>
      <c r="K182" s="2"/>
      <c r="L182" s="60"/>
    </row>
    <row r="183" spans="1:12" x14ac:dyDescent="0.25">
      <c r="A183" s="152">
        <v>2</v>
      </c>
      <c r="B183" s="58" t="s">
        <v>107</v>
      </c>
      <c r="C183" s="65" t="s">
        <v>14</v>
      </c>
      <c r="D183" s="65"/>
      <c r="E183" s="65">
        <v>0.78</v>
      </c>
      <c r="F183" s="66"/>
      <c r="G183" s="65"/>
      <c r="H183" s="65"/>
      <c r="I183" s="74"/>
      <c r="J183" s="65"/>
      <c r="K183" s="65"/>
      <c r="L183" s="74"/>
    </row>
    <row r="184" spans="1:12" x14ac:dyDescent="0.25">
      <c r="A184" s="153"/>
      <c r="B184" s="67" t="s">
        <v>15</v>
      </c>
      <c r="C184" s="2" t="s">
        <v>16</v>
      </c>
      <c r="D184" s="2">
        <v>1</v>
      </c>
      <c r="E184" s="2">
        <f>D184*E183</f>
        <v>0.78</v>
      </c>
      <c r="F184" s="68"/>
      <c r="G184" s="2"/>
      <c r="H184" s="2"/>
      <c r="I184" s="60"/>
      <c r="J184" s="2"/>
      <c r="K184" s="2"/>
      <c r="L184" s="60"/>
    </row>
    <row r="185" spans="1:12" x14ac:dyDescent="0.25">
      <c r="A185" s="174"/>
      <c r="B185" s="67" t="s">
        <v>108</v>
      </c>
      <c r="C185" s="2" t="s">
        <v>14</v>
      </c>
      <c r="D185" s="2">
        <v>1.21</v>
      </c>
      <c r="E185" s="2">
        <f>E183*D185</f>
        <v>0.94379999999999997</v>
      </c>
      <c r="F185" s="68"/>
      <c r="G185" s="2"/>
      <c r="H185" s="2"/>
      <c r="I185" s="2"/>
      <c r="J185" s="2"/>
      <c r="K185" s="2"/>
      <c r="L185" s="60"/>
    </row>
    <row r="186" spans="1:12" x14ac:dyDescent="0.25">
      <c r="A186" s="152">
        <v>3</v>
      </c>
      <c r="B186" s="58" t="s">
        <v>109</v>
      </c>
      <c r="C186" s="65" t="s">
        <v>14</v>
      </c>
      <c r="D186" s="65"/>
      <c r="E186" s="65">
        <v>5.7720000000000002</v>
      </c>
      <c r="F186" s="66"/>
      <c r="G186" s="65"/>
      <c r="H186" s="65"/>
      <c r="I186" s="74"/>
      <c r="J186" s="65"/>
      <c r="K186" s="65"/>
      <c r="L186" s="74"/>
    </row>
    <row r="187" spans="1:12" x14ac:dyDescent="0.25">
      <c r="A187" s="174"/>
      <c r="B187" s="67" t="s">
        <v>15</v>
      </c>
      <c r="C187" s="2" t="s">
        <v>16</v>
      </c>
      <c r="D187" s="2">
        <v>1</v>
      </c>
      <c r="E187" s="2">
        <f>D187*E186</f>
        <v>5.7720000000000002</v>
      </c>
      <c r="F187" s="68"/>
      <c r="G187" s="2"/>
      <c r="H187" s="2"/>
      <c r="I187" s="60"/>
      <c r="J187" s="2"/>
      <c r="K187" s="2"/>
      <c r="L187" s="60"/>
    </row>
    <row r="188" spans="1:12" x14ac:dyDescent="0.25">
      <c r="A188" s="156">
        <v>4</v>
      </c>
      <c r="B188" s="58" t="s">
        <v>111</v>
      </c>
      <c r="C188" s="65" t="s">
        <v>14</v>
      </c>
      <c r="D188" s="65"/>
      <c r="E188" s="65">
        <v>0.78</v>
      </c>
      <c r="F188" s="66"/>
      <c r="G188" s="65"/>
      <c r="H188" s="65"/>
      <c r="I188" s="74"/>
      <c r="J188" s="65"/>
      <c r="K188" s="65"/>
      <c r="L188" s="74"/>
    </row>
    <row r="189" spans="1:12" x14ac:dyDescent="0.25">
      <c r="A189" s="157"/>
      <c r="B189" s="67" t="s">
        <v>15</v>
      </c>
      <c r="C189" s="2" t="s">
        <v>16</v>
      </c>
      <c r="D189" s="2">
        <v>1</v>
      </c>
      <c r="E189" s="2">
        <f>D189*E188</f>
        <v>0.78</v>
      </c>
      <c r="F189" s="68"/>
      <c r="G189" s="2"/>
      <c r="H189" s="2"/>
      <c r="I189" s="60"/>
      <c r="J189" s="2"/>
      <c r="K189" s="2"/>
      <c r="L189" s="60"/>
    </row>
    <row r="190" spans="1:12" x14ac:dyDescent="0.25">
      <c r="A190" s="158"/>
      <c r="B190" s="67" t="s">
        <v>40</v>
      </c>
      <c r="C190" s="2" t="s">
        <v>22</v>
      </c>
      <c r="D190" s="2">
        <v>1.75</v>
      </c>
      <c r="E190" s="2">
        <f>E188*D190</f>
        <v>1.365</v>
      </c>
      <c r="F190" s="2"/>
      <c r="G190" s="2"/>
      <c r="H190" s="2"/>
      <c r="I190" s="2"/>
      <c r="J190" s="2"/>
      <c r="K190" s="2"/>
      <c r="L190" s="2"/>
    </row>
    <row r="191" spans="1:12" x14ac:dyDescent="0.25">
      <c r="A191" s="175" t="s">
        <v>272</v>
      </c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</row>
    <row r="192" spans="1:12" x14ac:dyDescent="0.25">
      <c r="A192" s="152">
        <v>1</v>
      </c>
      <c r="B192" s="58" t="s">
        <v>106</v>
      </c>
      <c r="C192" s="65" t="s">
        <v>14</v>
      </c>
      <c r="D192" s="65"/>
      <c r="E192" s="65">
        <v>0.78</v>
      </c>
      <c r="F192" s="66"/>
      <c r="G192" s="65"/>
      <c r="H192" s="65"/>
      <c r="I192" s="74"/>
      <c r="J192" s="65"/>
      <c r="K192" s="65"/>
      <c r="L192" s="74"/>
    </row>
    <row r="193" spans="1:12" x14ac:dyDescent="0.25">
      <c r="A193" s="174"/>
      <c r="B193" s="67" t="s">
        <v>15</v>
      </c>
      <c r="C193" s="2" t="s">
        <v>16</v>
      </c>
      <c r="D193" s="2">
        <v>1</v>
      </c>
      <c r="E193" s="2">
        <f>D193*E192</f>
        <v>0.78</v>
      </c>
      <c r="F193" s="68"/>
      <c r="G193" s="2"/>
      <c r="H193" s="2"/>
      <c r="I193" s="60"/>
      <c r="J193" s="2"/>
      <c r="K193" s="2"/>
      <c r="L193" s="60"/>
    </row>
    <row r="194" spans="1:12" x14ac:dyDescent="0.25">
      <c r="A194" s="152">
        <v>2</v>
      </c>
      <c r="B194" s="58" t="s">
        <v>107</v>
      </c>
      <c r="C194" s="65" t="s">
        <v>14</v>
      </c>
      <c r="D194" s="65"/>
      <c r="E194" s="65">
        <v>0.435</v>
      </c>
      <c r="F194" s="66"/>
      <c r="G194" s="65"/>
      <c r="H194" s="65"/>
      <c r="I194" s="74"/>
      <c r="J194" s="65"/>
      <c r="K194" s="65"/>
      <c r="L194" s="74"/>
    </row>
    <row r="195" spans="1:12" x14ac:dyDescent="0.25">
      <c r="A195" s="153"/>
      <c r="B195" s="67" t="s">
        <v>15</v>
      </c>
      <c r="C195" s="2" t="s">
        <v>16</v>
      </c>
      <c r="D195" s="2">
        <v>1</v>
      </c>
      <c r="E195" s="2">
        <f>D195*E194</f>
        <v>0.435</v>
      </c>
      <c r="F195" s="68"/>
      <c r="G195" s="2"/>
      <c r="H195" s="2"/>
      <c r="I195" s="60"/>
      <c r="J195" s="2"/>
      <c r="K195" s="2"/>
      <c r="L195" s="60"/>
    </row>
    <row r="196" spans="1:12" x14ac:dyDescent="0.25">
      <c r="A196" s="174"/>
      <c r="B196" s="67" t="s">
        <v>108</v>
      </c>
      <c r="C196" s="2" t="s">
        <v>14</v>
      </c>
      <c r="D196" s="2">
        <v>1.21</v>
      </c>
      <c r="E196" s="2">
        <f>E194*D196</f>
        <v>0.52634999999999998</v>
      </c>
      <c r="F196" s="68"/>
      <c r="G196" s="2"/>
      <c r="H196" s="2"/>
      <c r="I196" s="2"/>
      <c r="J196" s="2"/>
      <c r="K196" s="2"/>
      <c r="L196" s="60"/>
    </row>
    <row r="197" spans="1:12" x14ac:dyDescent="0.25">
      <c r="A197" s="152">
        <v>3</v>
      </c>
      <c r="B197" s="58" t="s">
        <v>109</v>
      </c>
      <c r="C197" s="65" t="s">
        <v>14</v>
      </c>
      <c r="D197" s="65"/>
      <c r="E197" s="65">
        <v>0.34499999999999997</v>
      </c>
      <c r="F197" s="66"/>
      <c r="G197" s="65"/>
      <c r="H197" s="65"/>
      <c r="I197" s="74"/>
      <c r="J197" s="65"/>
      <c r="K197" s="65"/>
      <c r="L197" s="74"/>
    </row>
    <row r="198" spans="1:12" x14ac:dyDescent="0.25">
      <c r="A198" s="174"/>
      <c r="B198" s="67" t="s">
        <v>15</v>
      </c>
      <c r="C198" s="2" t="s">
        <v>16</v>
      </c>
      <c r="D198" s="2">
        <v>1</v>
      </c>
      <c r="E198" s="2">
        <f>D198*E197</f>
        <v>0.34499999999999997</v>
      </c>
      <c r="F198" s="68"/>
      <c r="G198" s="2"/>
      <c r="H198" s="2"/>
      <c r="I198" s="60"/>
      <c r="J198" s="2"/>
      <c r="K198" s="2"/>
      <c r="L198" s="60"/>
    </row>
    <row r="199" spans="1:12" x14ac:dyDescent="0.25">
      <c r="A199" s="156">
        <v>4</v>
      </c>
      <c r="B199" s="58" t="s">
        <v>111</v>
      </c>
      <c r="C199" s="65" t="s">
        <v>14</v>
      </c>
      <c r="D199" s="65"/>
      <c r="E199" s="65">
        <v>0.435</v>
      </c>
      <c r="F199" s="66"/>
      <c r="G199" s="65"/>
      <c r="H199" s="65"/>
      <c r="I199" s="74"/>
      <c r="J199" s="65"/>
      <c r="K199" s="65"/>
      <c r="L199" s="74"/>
    </row>
    <row r="200" spans="1:12" x14ac:dyDescent="0.25">
      <c r="A200" s="157"/>
      <c r="B200" s="67" t="s">
        <v>15</v>
      </c>
      <c r="C200" s="2" t="s">
        <v>16</v>
      </c>
      <c r="D200" s="2">
        <v>1</v>
      </c>
      <c r="E200" s="2">
        <f>D200*E199</f>
        <v>0.435</v>
      </c>
      <c r="F200" s="68"/>
      <c r="G200" s="2"/>
      <c r="H200" s="2"/>
      <c r="I200" s="60"/>
      <c r="J200" s="2"/>
      <c r="K200" s="2"/>
      <c r="L200" s="60"/>
    </row>
    <row r="201" spans="1:12" x14ac:dyDescent="0.25">
      <c r="A201" s="158"/>
      <c r="B201" s="67" t="s">
        <v>40</v>
      </c>
      <c r="C201" s="2" t="s">
        <v>22</v>
      </c>
      <c r="D201" s="2">
        <v>1.75</v>
      </c>
      <c r="E201" s="2">
        <f>E199*D201</f>
        <v>0.76124999999999998</v>
      </c>
      <c r="F201" s="2"/>
      <c r="G201" s="2"/>
      <c r="H201" s="2"/>
      <c r="I201" s="2"/>
      <c r="J201" s="2"/>
      <c r="K201" s="2"/>
      <c r="L201" s="2"/>
    </row>
    <row r="202" spans="1:12" x14ac:dyDescent="0.25">
      <c r="A202" s="175" t="s">
        <v>273</v>
      </c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</row>
    <row r="203" spans="1:12" x14ac:dyDescent="0.25">
      <c r="A203" s="152">
        <v>1</v>
      </c>
      <c r="B203" s="58" t="s">
        <v>176</v>
      </c>
      <c r="C203" s="65" t="s">
        <v>19</v>
      </c>
      <c r="D203" s="65"/>
      <c r="E203" s="65">
        <v>4</v>
      </c>
      <c r="F203" s="66"/>
      <c r="G203" s="66"/>
      <c r="H203" s="66"/>
      <c r="I203" s="75"/>
      <c r="J203" s="66"/>
      <c r="K203" s="66"/>
      <c r="L203" s="75"/>
    </row>
    <row r="204" spans="1:12" x14ac:dyDescent="0.25">
      <c r="A204" s="174"/>
      <c r="B204" s="67" t="s">
        <v>15</v>
      </c>
      <c r="C204" s="2" t="s">
        <v>16</v>
      </c>
      <c r="D204" s="2">
        <v>1</v>
      </c>
      <c r="E204" s="2">
        <f>D204*E203</f>
        <v>4</v>
      </c>
      <c r="F204" s="68"/>
      <c r="G204" s="68"/>
      <c r="H204" s="68"/>
      <c r="I204" s="70"/>
      <c r="J204" s="68"/>
      <c r="K204" s="68"/>
      <c r="L204" s="70"/>
    </row>
    <row r="205" spans="1:12" x14ac:dyDescent="0.25">
      <c r="A205" s="152">
        <v>2</v>
      </c>
      <c r="B205" s="58" t="s">
        <v>106</v>
      </c>
      <c r="C205" s="65" t="s">
        <v>14</v>
      </c>
      <c r="D205" s="65"/>
      <c r="E205" s="65">
        <v>1.3</v>
      </c>
      <c r="F205" s="66"/>
      <c r="G205" s="66"/>
      <c r="H205" s="66"/>
      <c r="I205" s="75"/>
      <c r="J205" s="66"/>
      <c r="K205" s="66"/>
      <c r="L205" s="75"/>
    </row>
    <row r="206" spans="1:12" x14ac:dyDescent="0.25">
      <c r="A206" s="174"/>
      <c r="B206" s="67" t="s">
        <v>15</v>
      </c>
      <c r="C206" s="2" t="s">
        <v>16</v>
      </c>
      <c r="D206" s="2">
        <v>1</v>
      </c>
      <c r="E206" s="2">
        <f>D206*E205</f>
        <v>1.3</v>
      </c>
      <c r="F206" s="68"/>
      <c r="G206" s="68"/>
      <c r="H206" s="68"/>
      <c r="I206" s="70"/>
      <c r="J206" s="68"/>
      <c r="K206" s="68"/>
      <c r="L206" s="70"/>
    </row>
    <row r="207" spans="1:12" x14ac:dyDescent="0.25">
      <c r="A207" s="152">
        <v>3</v>
      </c>
      <c r="B207" s="58" t="s">
        <v>107</v>
      </c>
      <c r="C207" s="65" t="s">
        <v>14</v>
      </c>
      <c r="D207" s="65"/>
      <c r="E207" s="65">
        <v>0.12</v>
      </c>
      <c r="F207" s="66"/>
      <c r="G207" s="66"/>
      <c r="H207" s="66"/>
      <c r="I207" s="75"/>
      <c r="J207" s="66"/>
      <c r="K207" s="66"/>
      <c r="L207" s="75"/>
    </row>
    <row r="208" spans="1:12" x14ac:dyDescent="0.25">
      <c r="A208" s="153"/>
      <c r="B208" s="67" t="s">
        <v>15</v>
      </c>
      <c r="C208" s="2" t="s">
        <v>16</v>
      </c>
      <c r="D208" s="2">
        <v>1</v>
      </c>
      <c r="E208" s="2">
        <f>D208*E207</f>
        <v>0.12</v>
      </c>
      <c r="F208" s="68"/>
      <c r="G208" s="68"/>
      <c r="H208" s="68"/>
      <c r="I208" s="70"/>
      <c r="J208" s="68"/>
      <c r="K208" s="68"/>
      <c r="L208" s="70"/>
    </row>
    <row r="209" spans="1:12" x14ac:dyDescent="0.25">
      <c r="A209" s="174"/>
      <c r="B209" s="67" t="s">
        <v>108</v>
      </c>
      <c r="C209" s="2" t="s">
        <v>14</v>
      </c>
      <c r="D209" s="2">
        <v>1.21</v>
      </c>
      <c r="E209" s="2">
        <f>E207*D209</f>
        <v>0.1452</v>
      </c>
      <c r="F209" s="68"/>
      <c r="G209" s="68"/>
      <c r="H209" s="68"/>
      <c r="I209" s="68"/>
      <c r="J209" s="68"/>
      <c r="K209" s="68"/>
      <c r="L209" s="70"/>
    </row>
    <row r="210" spans="1:12" x14ac:dyDescent="0.25">
      <c r="A210" s="152">
        <v>4</v>
      </c>
      <c r="B210" s="58" t="s">
        <v>109</v>
      </c>
      <c r="C210" s="65" t="s">
        <v>14</v>
      </c>
      <c r="D210" s="65"/>
      <c r="E210" s="65">
        <f>1.18</f>
        <v>1.18</v>
      </c>
      <c r="F210" s="66"/>
      <c r="G210" s="66"/>
      <c r="H210" s="66"/>
      <c r="I210" s="75"/>
      <c r="J210" s="66"/>
      <c r="K210" s="66"/>
      <c r="L210" s="75"/>
    </row>
    <row r="211" spans="1:12" x14ac:dyDescent="0.25">
      <c r="A211" s="174"/>
      <c r="B211" s="67" t="s">
        <v>15</v>
      </c>
      <c r="C211" s="2" t="s">
        <v>16</v>
      </c>
      <c r="D211" s="2">
        <v>1</v>
      </c>
      <c r="E211" s="2">
        <f>D211*E210</f>
        <v>1.18</v>
      </c>
      <c r="F211" s="68"/>
      <c r="G211" s="68"/>
      <c r="H211" s="68"/>
      <c r="I211" s="70"/>
      <c r="J211" s="68"/>
      <c r="K211" s="68"/>
      <c r="L211" s="70"/>
    </row>
    <row r="212" spans="1:12" x14ac:dyDescent="0.25">
      <c r="A212" s="152">
        <v>5</v>
      </c>
      <c r="B212" s="63" t="s">
        <v>306</v>
      </c>
      <c r="C212" s="65" t="s">
        <v>110</v>
      </c>
      <c r="D212" s="65"/>
      <c r="E212" s="65">
        <v>0.4</v>
      </c>
      <c r="F212" s="68"/>
      <c r="G212" s="99"/>
      <c r="H212" s="120"/>
      <c r="I212" s="99"/>
      <c r="J212" s="120"/>
      <c r="K212" s="120"/>
      <c r="L212" s="99"/>
    </row>
    <row r="213" spans="1:12" x14ac:dyDescent="0.25">
      <c r="A213" s="153"/>
      <c r="B213" s="67" t="s">
        <v>15</v>
      </c>
      <c r="C213" s="2" t="s">
        <v>16</v>
      </c>
      <c r="D213" s="2">
        <v>1</v>
      </c>
      <c r="E213" s="2">
        <f>E212*D213</f>
        <v>0.4</v>
      </c>
      <c r="F213" s="68"/>
      <c r="G213" s="68"/>
      <c r="H213" s="120"/>
      <c r="I213" s="99"/>
      <c r="J213" s="120"/>
      <c r="K213" s="120"/>
      <c r="L213" s="99"/>
    </row>
    <row r="214" spans="1:12" x14ac:dyDescent="0.25">
      <c r="A214" s="153"/>
      <c r="B214" s="67" t="s">
        <v>122</v>
      </c>
      <c r="C214" s="2" t="s">
        <v>16</v>
      </c>
      <c r="D214" s="2">
        <v>1.02</v>
      </c>
      <c r="E214" s="2">
        <f>E212*D214</f>
        <v>0.40800000000000003</v>
      </c>
      <c r="F214" s="120"/>
      <c r="G214" s="99"/>
      <c r="H214" s="120"/>
      <c r="I214" s="99"/>
      <c r="J214" s="120"/>
      <c r="K214" s="120"/>
      <c r="L214" s="99"/>
    </row>
    <row r="215" spans="1:12" x14ac:dyDescent="0.25">
      <c r="A215" s="153"/>
      <c r="B215" s="67" t="s">
        <v>134</v>
      </c>
      <c r="C215" s="2" t="s">
        <v>22</v>
      </c>
      <c r="D215" s="2"/>
      <c r="E215" s="2">
        <v>3.5999999999999997E-2</v>
      </c>
      <c r="F215" s="68"/>
      <c r="G215" s="99"/>
      <c r="H215" s="120"/>
      <c r="I215" s="99"/>
      <c r="J215" s="120"/>
      <c r="K215" s="120"/>
      <c r="L215" s="99"/>
    </row>
    <row r="216" spans="1:12" x14ac:dyDescent="0.25">
      <c r="A216" s="174"/>
      <c r="B216" s="67" t="s">
        <v>48</v>
      </c>
      <c r="C216" s="2" t="s">
        <v>16</v>
      </c>
      <c r="D216" s="2">
        <v>1.5</v>
      </c>
      <c r="E216" s="2">
        <f>E212*D216</f>
        <v>0.60000000000000009</v>
      </c>
      <c r="F216" s="68"/>
      <c r="G216" s="99"/>
      <c r="H216" s="120"/>
      <c r="I216" s="99"/>
      <c r="J216" s="120"/>
      <c r="K216" s="120"/>
      <c r="L216" s="99"/>
    </row>
    <row r="217" spans="1:12" x14ac:dyDescent="0.25">
      <c r="A217" s="152">
        <v>6</v>
      </c>
      <c r="B217" s="58" t="s">
        <v>111</v>
      </c>
      <c r="C217" s="65" t="s">
        <v>14</v>
      </c>
      <c r="D217" s="65"/>
      <c r="E217" s="65">
        <v>0.12</v>
      </c>
      <c r="F217" s="66"/>
      <c r="G217" s="66"/>
      <c r="H217" s="66"/>
      <c r="I217" s="75"/>
      <c r="J217" s="66"/>
      <c r="K217" s="66"/>
      <c r="L217" s="75"/>
    </row>
    <row r="218" spans="1:12" x14ac:dyDescent="0.25">
      <c r="A218" s="153"/>
      <c r="B218" s="67" t="s">
        <v>15</v>
      </c>
      <c r="C218" s="2" t="s">
        <v>16</v>
      </c>
      <c r="D218" s="2">
        <v>1</v>
      </c>
      <c r="E218" s="2">
        <f>D218*E217</f>
        <v>0.12</v>
      </c>
      <c r="F218" s="68"/>
      <c r="G218" s="68"/>
      <c r="H218" s="68"/>
      <c r="I218" s="70"/>
      <c r="J218" s="68"/>
      <c r="K218" s="68"/>
      <c r="L218" s="70"/>
    </row>
    <row r="219" spans="1:12" x14ac:dyDescent="0.25">
      <c r="A219" s="174"/>
      <c r="B219" s="67" t="s">
        <v>40</v>
      </c>
      <c r="C219" s="2" t="s">
        <v>22</v>
      </c>
      <c r="D219" s="2">
        <v>1.75</v>
      </c>
      <c r="E219" s="2">
        <f>E217*D219</f>
        <v>0.21</v>
      </c>
      <c r="F219" s="68"/>
      <c r="G219" s="68"/>
      <c r="H219" s="68"/>
      <c r="I219" s="68"/>
      <c r="J219" s="68"/>
      <c r="K219" s="68"/>
      <c r="L219" s="68"/>
    </row>
    <row r="220" spans="1:12" x14ac:dyDescent="0.25">
      <c r="A220" s="182" t="s">
        <v>150</v>
      </c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  <c r="L220" s="182"/>
    </row>
    <row r="221" spans="1:12" x14ac:dyDescent="0.25">
      <c r="A221" s="152">
        <v>1</v>
      </c>
      <c r="B221" s="58" t="s">
        <v>106</v>
      </c>
      <c r="C221" s="65" t="s">
        <v>14</v>
      </c>
      <c r="D221" s="65"/>
      <c r="E221" s="65">
        <v>4.3499999999999996</v>
      </c>
      <c r="F221" s="65"/>
      <c r="G221" s="66"/>
      <c r="H221" s="66"/>
      <c r="I221" s="66"/>
      <c r="J221" s="66"/>
      <c r="K221" s="66"/>
      <c r="L221" s="66"/>
    </row>
    <row r="222" spans="1:12" x14ac:dyDescent="0.25">
      <c r="A222" s="153"/>
      <c r="B222" s="67" t="s">
        <v>15</v>
      </c>
      <c r="C222" s="2" t="s">
        <v>16</v>
      </c>
      <c r="D222" s="2">
        <v>1</v>
      </c>
      <c r="E222" s="2">
        <f>E221*D222</f>
        <v>4.3499999999999996</v>
      </c>
      <c r="F222" s="2"/>
      <c r="G222" s="68"/>
      <c r="H222" s="68"/>
      <c r="I222" s="68"/>
      <c r="J222" s="68"/>
      <c r="K222" s="68"/>
      <c r="L222" s="68"/>
    </row>
    <row r="223" spans="1:12" x14ac:dyDescent="0.25">
      <c r="A223" s="152">
        <v>2</v>
      </c>
      <c r="B223" s="58" t="s">
        <v>151</v>
      </c>
      <c r="C223" s="65" t="s">
        <v>13</v>
      </c>
      <c r="D223" s="65"/>
      <c r="E223" s="65">
        <v>2</v>
      </c>
      <c r="F223" s="65"/>
      <c r="G223" s="66"/>
      <c r="H223" s="66"/>
      <c r="I223" s="66"/>
      <c r="J223" s="66"/>
      <c r="K223" s="66"/>
      <c r="L223" s="66"/>
    </row>
    <row r="224" spans="1:12" x14ac:dyDescent="0.25">
      <c r="A224" s="153"/>
      <c r="B224" s="67" t="s">
        <v>15</v>
      </c>
      <c r="C224" s="2" t="s">
        <v>16</v>
      </c>
      <c r="D224" s="2">
        <v>1</v>
      </c>
      <c r="E224" s="2">
        <f>E223*D224</f>
        <v>2</v>
      </c>
      <c r="F224" s="2"/>
      <c r="G224" s="68"/>
      <c r="H224" s="68"/>
      <c r="I224" s="68"/>
      <c r="J224" s="68"/>
      <c r="K224" s="68"/>
      <c r="L224" s="68"/>
    </row>
    <row r="225" spans="1:12" x14ac:dyDescent="0.25">
      <c r="A225" s="153"/>
      <c r="B225" s="67" t="s">
        <v>152</v>
      </c>
      <c r="C225" s="2" t="s">
        <v>14</v>
      </c>
      <c r="D225" s="2">
        <v>0.2</v>
      </c>
      <c r="E225" s="2">
        <f>E223*D225</f>
        <v>0.4</v>
      </c>
      <c r="F225" s="2"/>
      <c r="G225" s="68"/>
      <c r="H225" s="68"/>
      <c r="I225" s="68"/>
      <c r="J225" s="68"/>
      <c r="K225" s="68"/>
      <c r="L225" s="68"/>
    </row>
    <row r="226" spans="1:12" x14ac:dyDescent="0.25">
      <c r="A226" s="152">
        <v>3</v>
      </c>
      <c r="B226" s="58" t="s">
        <v>107</v>
      </c>
      <c r="C226" s="65" t="s">
        <v>14</v>
      </c>
      <c r="D226" s="65"/>
      <c r="E226" s="65">
        <v>2</v>
      </c>
      <c r="F226" s="65"/>
      <c r="G226" s="66"/>
      <c r="H226" s="66"/>
      <c r="I226" s="66"/>
      <c r="J226" s="66"/>
      <c r="K226" s="66"/>
      <c r="L226" s="66"/>
    </row>
    <row r="227" spans="1:12" x14ac:dyDescent="0.25">
      <c r="A227" s="153"/>
      <c r="B227" s="67" t="s">
        <v>15</v>
      </c>
      <c r="C227" s="2" t="s">
        <v>16</v>
      </c>
      <c r="D227" s="2">
        <v>1</v>
      </c>
      <c r="E227" s="2">
        <f>E226*D227</f>
        <v>2</v>
      </c>
      <c r="F227" s="2"/>
      <c r="G227" s="68"/>
      <c r="H227" s="68"/>
      <c r="I227" s="68"/>
      <c r="J227" s="68"/>
      <c r="K227" s="68"/>
      <c r="L227" s="68"/>
    </row>
    <row r="228" spans="1:12" x14ac:dyDescent="0.25">
      <c r="A228" s="153"/>
      <c r="B228" s="67" t="s">
        <v>108</v>
      </c>
      <c r="C228" s="2" t="s">
        <v>14</v>
      </c>
      <c r="D228" s="2">
        <v>1.21</v>
      </c>
      <c r="E228" s="2">
        <f>E226*D228</f>
        <v>2.42</v>
      </c>
      <c r="F228" s="68"/>
      <c r="G228" s="68"/>
      <c r="H228" s="68"/>
      <c r="I228" s="68"/>
      <c r="J228" s="68"/>
      <c r="K228" s="68"/>
      <c r="L228" s="68"/>
    </row>
    <row r="229" spans="1:12" x14ac:dyDescent="0.25">
      <c r="A229" s="152">
        <v>4</v>
      </c>
      <c r="B229" s="58" t="s">
        <v>153</v>
      </c>
      <c r="C229" s="65" t="s">
        <v>13</v>
      </c>
      <c r="D229" s="65"/>
      <c r="E229" s="65">
        <v>4.3499999999999996</v>
      </c>
      <c r="F229" s="65"/>
      <c r="G229" s="66"/>
      <c r="H229" s="66"/>
      <c r="I229" s="66"/>
      <c r="J229" s="66"/>
      <c r="K229" s="66"/>
      <c r="L229" s="66"/>
    </row>
    <row r="230" spans="1:12" x14ac:dyDescent="0.25">
      <c r="A230" s="153"/>
      <c r="B230" s="67" t="s">
        <v>15</v>
      </c>
      <c r="C230" s="2" t="s">
        <v>16</v>
      </c>
      <c r="D230" s="2">
        <v>1</v>
      </c>
      <c r="E230" s="2">
        <f>E229*D230</f>
        <v>4.3499999999999996</v>
      </c>
      <c r="F230" s="2"/>
      <c r="G230" s="68"/>
      <c r="H230" s="68"/>
      <c r="I230" s="68"/>
      <c r="J230" s="68"/>
      <c r="K230" s="68"/>
      <c r="L230" s="68"/>
    </row>
    <row r="231" spans="1:12" x14ac:dyDescent="0.25">
      <c r="A231" s="153"/>
      <c r="B231" s="67" t="s">
        <v>154</v>
      </c>
      <c r="C231" s="2" t="s">
        <v>22</v>
      </c>
      <c r="D231" s="2"/>
      <c r="E231" s="2">
        <v>0.32</v>
      </c>
      <c r="F231" s="2"/>
      <c r="G231" s="68"/>
      <c r="H231" s="68"/>
      <c r="I231" s="68"/>
      <c r="J231" s="68"/>
      <c r="K231" s="68"/>
      <c r="L231" s="68"/>
    </row>
    <row r="232" spans="1:12" x14ac:dyDescent="0.25">
      <c r="A232" s="153"/>
      <c r="B232" s="67" t="s">
        <v>17</v>
      </c>
      <c r="C232" s="2" t="s">
        <v>16</v>
      </c>
      <c r="D232" s="2">
        <v>15</v>
      </c>
      <c r="E232" s="2">
        <f>E229*D232</f>
        <v>65.25</v>
      </c>
      <c r="F232" s="2"/>
      <c r="G232" s="68"/>
      <c r="H232" s="68"/>
      <c r="I232" s="68"/>
      <c r="J232" s="68"/>
      <c r="K232" s="68"/>
      <c r="L232" s="68"/>
    </row>
    <row r="233" spans="1:12" x14ac:dyDescent="0.25">
      <c r="A233" s="152">
        <v>5</v>
      </c>
      <c r="B233" s="58" t="s">
        <v>155</v>
      </c>
      <c r="C233" s="65" t="s">
        <v>13</v>
      </c>
      <c r="D233" s="65"/>
      <c r="E233" s="65">
        <v>8.6999999999999993</v>
      </c>
      <c r="F233" s="65"/>
      <c r="G233" s="66"/>
      <c r="H233" s="66"/>
      <c r="I233" s="66"/>
      <c r="J233" s="66"/>
      <c r="K233" s="66"/>
      <c r="L233" s="66"/>
    </row>
    <row r="234" spans="1:12" x14ac:dyDescent="0.25">
      <c r="A234" s="153"/>
      <c r="B234" s="67" t="s">
        <v>15</v>
      </c>
      <c r="C234" s="2" t="s">
        <v>16</v>
      </c>
      <c r="D234" s="2">
        <v>1</v>
      </c>
      <c r="E234" s="2">
        <f>E233*D234</f>
        <v>8.6999999999999993</v>
      </c>
      <c r="F234" s="2"/>
      <c r="G234" s="68"/>
      <c r="H234" s="68"/>
      <c r="I234" s="68"/>
      <c r="J234" s="68"/>
      <c r="K234" s="68"/>
      <c r="L234" s="68"/>
    </row>
    <row r="235" spans="1:12" x14ac:dyDescent="0.25">
      <c r="A235" s="153"/>
      <c r="B235" s="67" t="s">
        <v>179</v>
      </c>
      <c r="C235" s="2" t="s">
        <v>23</v>
      </c>
      <c r="D235" s="2">
        <v>0.25</v>
      </c>
      <c r="E235" s="2">
        <f>E233*D235</f>
        <v>2.1749999999999998</v>
      </c>
      <c r="F235" s="2"/>
      <c r="G235" s="68"/>
      <c r="H235" s="68"/>
      <c r="I235" s="68"/>
      <c r="J235" s="68"/>
      <c r="K235" s="68"/>
      <c r="L235" s="68"/>
    </row>
    <row r="236" spans="1:12" x14ac:dyDescent="0.25">
      <c r="A236" s="153"/>
      <c r="B236" s="67" t="s">
        <v>17</v>
      </c>
      <c r="C236" s="2" t="s">
        <v>16</v>
      </c>
      <c r="D236" s="2">
        <v>0.2</v>
      </c>
      <c r="E236" s="2">
        <f>E233*D236</f>
        <v>1.74</v>
      </c>
      <c r="F236" s="2"/>
      <c r="G236" s="68"/>
      <c r="H236" s="68"/>
      <c r="I236" s="68"/>
      <c r="J236" s="68"/>
      <c r="K236" s="68"/>
      <c r="L236" s="68"/>
    </row>
    <row r="237" spans="1:12" x14ac:dyDescent="0.25">
      <c r="A237" s="152">
        <v>6</v>
      </c>
      <c r="B237" s="58" t="s">
        <v>156</v>
      </c>
      <c r="C237" s="65" t="s">
        <v>19</v>
      </c>
      <c r="D237" s="65"/>
      <c r="E237" s="65">
        <v>1</v>
      </c>
      <c r="F237" s="65"/>
      <c r="G237" s="66"/>
      <c r="H237" s="66"/>
      <c r="I237" s="66"/>
      <c r="J237" s="66"/>
      <c r="K237" s="66"/>
      <c r="L237" s="66"/>
    </row>
    <row r="238" spans="1:12" x14ac:dyDescent="0.25">
      <c r="A238" s="153"/>
      <c r="B238" s="67" t="s">
        <v>15</v>
      </c>
      <c r="C238" s="2" t="s">
        <v>16</v>
      </c>
      <c r="D238" s="2">
        <v>1</v>
      </c>
      <c r="E238" s="2">
        <f>E237*D238</f>
        <v>1</v>
      </c>
      <c r="F238" s="2"/>
      <c r="G238" s="68"/>
      <c r="H238" s="68"/>
      <c r="I238" s="68"/>
      <c r="J238" s="68"/>
      <c r="K238" s="68"/>
      <c r="L238" s="68"/>
    </row>
    <row r="239" spans="1:12" x14ac:dyDescent="0.25">
      <c r="A239" s="153"/>
      <c r="B239" s="67" t="s">
        <v>157</v>
      </c>
      <c r="C239" s="2" t="s">
        <v>19</v>
      </c>
      <c r="D239" s="2">
        <v>1</v>
      </c>
      <c r="E239" s="2">
        <v>1</v>
      </c>
      <c r="F239" s="2"/>
      <c r="G239" s="68"/>
      <c r="H239" s="68"/>
      <c r="I239" s="68"/>
      <c r="J239" s="68"/>
      <c r="K239" s="68"/>
      <c r="L239" s="68"/>
    </row>
    <row r="240" spans="1:12" x14ac:dyDescent="0.25">
      <c r="A240" s="152">
        <v>7</v>
      </c>
      <c r="B240" s="58" t="s">
        <v>158</v>
      </c>
      <c r="C240" s="65" t="s">
        <v>19</v>
      </c>
      <c r="D240" s="65"/>
      <c r="E240" s="65">
        <v>1</v>
      </c>
      <c r="F240" s="65"/>
      <c r="G240" s="66"/>
      <c r="H240" s="66"/>
      <c r="I240" s="66"/>
      <c r="J240" s="66"/>
      <c r="K240" s="66"/>
      <c r="L240" s="66"/>
    </row>
    <row r="241" spans="1:12" x14ac:dyDescent="0.25">
      <c r="A241" s="153"/>
      <c r="B241" s="67" t="s">
        <v>15</v>
      </c>
      <c r="C241" s="2" t="s">
        <v>16</v>
      </c>
      <c r="D241" s="2">
        <v>1</v>
      </c>
      <c r="E241" s="2">
        <f>E240*D241</f>
        <v>1</v>
      </c>
      <c r="F241" s="2"/>
      <c r="G241" s="68"/>
      <c r="H241" s="68"/>
      <c r="I241" s="68"/>
      <c r="J241" s="68"/>
      <c r="K241" s="68"/>
      <c r="L241" s="68"/>
    </row>
    <row r="242" spans="1:12" x14ac:dyDescent="0.25">
      <c r="A242" s="153"/>
      <c r="B242" s="67" t="s">
        <v>159</v>
      </c>
      <c r="C242" s="2" t="s">
        <v>19</v>
      </c>
      <c r="D242" s="2">
        <v>1</v>
      </c>
      <c r="E242" s="2">
        <f>E240*D242</f>
        <v>1</v>
      </c>
      <c r="F242" s="2"/>
      <c r="G242" s="68"/>
      <c r="H242" s="68"/>
      <c r="I242" s="68"/>
      <c r="J242" s="68"/>
      <c r="K242" s="68"/>
      <c r="L242" s="68"/>
    </row>
    <row r="243" spans="1:12" x14ac:dyDescent="0.25">
      <c r="A243" s="152">
        <v>8</v>
      </c>
      <c r="B243" s="58" t="s">
        <v>160</v>
      </c>
      <c r="C243" s="65" t="s">
        <v>19</v>
      </c>
      <c r="D243" s="65"/>
      <c r="E243" s="65">
        <v>5.5</v>
      </c>
      <c r="F243" s="65"/>
      <c r="G243" s="66"/>
      <c r="H243" s="66"/>
      <c r="I243" s="66"/>
      <c r="J243" s="66"/>
      <c r="K243" s="66"/>
      <c r="L243" s="66"/>
    </row>
    <row r="244" spans="1:12" x14ac:dyDescent="0.25">
      <c r="A244" s="153"/>
      <c r="B244" s="67" t="s">
        <v>15</v>
      </c>
      <c r="C244" s="2" t="s">
        <v>16</v>
      </c>
      <c r="D244" s="2">
        <v>1</v>
      </c>
      <c r="E244" s="2">
        <f>E243*D244</f>
        <v>5.5</v>
      </c>
      <c r="F244" s="2"/>
      <c r="G244" s="68"/>
      <c r="H244" s="68"/>
      <c r="I244" s="68"/>
      <c r="J244" s="68"/>
      <c r="K244" s="68"/>
      <c r="L244" s="68"/>
    </row>
    <row r="245" spans="1:12" x14ac:dyDescent="0.25">
      <c r="A245" s="153"/>
      <c r="B245" s="67" t="s">
        <v>47</v>
      </c>
      <c r="C245" s="2" t="s">
        <v>21</v>
      </c>
      <c r="D245" s="2"/>
      <c r="E245" s="2">
        <v>1</v>
      </c>
      <c r="F245" s="2"/>
      <c r="G245" s="68"/>
      <c r="H245" s="68"/>
      <c r="I245" s="68"/>
      <c r="J245" s="68"/>
      <c r="K245" s="68"/>
      <c r="L245" s="68"/>
    </row>
    <row r="246" spans="1:12" x14ac:dyDescent="0.25">
      <c r="A246" s="153"/>
      <c r="B246" s="67" t="s">
        <v>161</v>
      </c>
      <c r="C246" s="2" t="s">
        <v>19</v>
      </c>
      <c r="D246" s="2">
        <v>1</v>
      </c>
      <c r="E246" s="2">
        <f>E244*D246</f>
        <v>5.5</v>
      </c>
      <c r="F246" s="68"/>
      <c r="G246" s="68"/>
      <c r="H246" s="68"/>
      <c r="I246" s="68"/>
      <c r="J246" s="68"/>
      <c r="K246" s="68"/>
      <c r="L246" s="68"/>
    </row>
    <row r="247" spans="1:12" x14ac:dyDescent="0.25">
      <c r="A247" s="153"/>
      <c r="B247" s="67" t="s">
        <v>162</v>
      </c>
      <c r="C247" s="2" t="s">
        <v>21</v>
      </c>
      <c r="D247" s="2"/>
      <c r="E247" s="2">
        <v>1</v>
      </c>
      <c r="F247" s="68"/>
      <c r="G247" s="68"/>
      <c r="H247" s="68"/>
      <c r="I247" s="68"/>
      <c r="J247" s="68"/>
      <c r="K247" s="68"/>
      <c r="L247" s="68"/>
    </row>
    <row r="248" spans="1:12" x14ac:dyDescent="0.25">
      <c r="A248" s="153"/>
      <c r="B248" s="67" t="s">
        <v>17</v>
      </c>
      <c r="C248" s="2" t="s">
        <v>16</v>
      </c>
      <c r="D248" s="2">
        <v>0.1</v>
      </c>
      <c r="E248" s="2">
        <f>D248*E243</f>
        <v>0.55000000000000004</v>
      </c>
      <c r="F248" s="2"/>
      <c r="G248" s="68"/>
      <c r="H248" s="68"/>
      <c r="I248" s="68"/>
      <c r="J248" s="68"/>
      <c r="K248" s="68"/>
      <c r="L248" s="68"/>
    </row>
    <row r="249" spans="1:12" x14ac:dyDescent="0.25">
      <c r="A249" s="152">
        <v>9</v>
      </c>
      <c r="B249" s="58" t="s">
        <v>163</v>
      </c>
      <c r="C249" s="65" t="s">
        <v>164</v>
      </c>
      <c r="D249" s="65"/>
      <c r="E249" s="65">
        <v>1</v>
      </c>
      <c r="F249" s="65"/>
      <c r="G249" s="66"/>
      <c r="H249" s="66"/>
      <c r="I249" s="66"/>
      <c r="J249" s="66"/>
      <c r="K249" s="66"/>
      <c r="L249" s="66"/>
    </row>
    <row r="250" spans="1:12" x14ac:dyDescent="0.25">
      <c r="A250" s="153"/>
      <c r="B250" s="67" t="s">
        <v>15</v>
      </c>
      <c r="C250" s="2" t="s">
        <v>16</v>
      </c>
      <c r="D250" s="2">
        <v>1</v>
      </c>
      <c r="E250" s="2">
        <f>E249*D250</f>
        <v>1</v>
      </c>
      <c r="F250" s="2"/>
      <c r="G250" s="68"/>
      <c r="H250" s="68"/>
      <c r="I250" s="68"/>
      <c r="J250" s="68"/>
      <c r="K250" s="68"/>
      <c r="L250" s="68"/>
    </row>
    <row r="251" spans="1:12" x14ac:dyDescent="0.25">
      <c r="A251" s="153"/>
      <c r="B251" s="67" t="s">
        <v>165</v>
      </c>
      <c r="C251" s="2" t="s">
        <v>21</v>
      </c>
      <c r="D251" s="2"/>
      <c r="E251" s="2">
        <v>1</v>
      </c>
      <c r="F251" s="2"/>
      <c r="G251" s="68"/>
      <c r="H251" s="68"/>
      <c r="I251" s="68"/>
      <c r="J251" s="68"/>
      <c r="K251" s="68"/>
      <c r="L251" s="68"/>
    </row>
    <row r="252" spans="1:12" x14ac:dyDescent="0.25">
      <c r="A252" s="153"/>
      <c r="B252" s="67" t="s">
        <v>166</v>
      </c>
      <c r="C252" s="2" t="s">
        <v>21</v>
      </c>
      <c r="D252" s="2"/>
      <c r="E252" s="2">
        <v>1</v>
      </c>
      <c r="F252" s="2"/>
      <c r="G252" s="68"/>
      <c r="H252" s="68"/>
      <c r="I252" s="68"/>
      <c r="J252" s="68"/>
      <c r="K252" s="68"/>
      <c r="L252" s="68"/>
    </row>
    <row r="253" spans="1:12" x14ac:dyDescent="0.25">
      <c r="A253" s="153"/>
      <c r="B253" s="67" t="s">
        <v>167</v>
      </c>
      <c r="C253" s="2" t="s">
        <v>21</v>
      </c>
      <c r="D253" s="2"/>
      <c r="E253" s="2">
        <v>2</v>
      </c>
      <c r="F253" s="2"/>
      <c r="G253" s="68"/>
      <c r="H253" s="68"/>
      <c r="I253" s="68"/>
      <c r="J253" s="68"/>
      <c r="K253" s="68"/>
      <c r="L253" s="68"/>
    </row>
    <row r="254" spans="1:12" x14ac:dyDescent="0.25">
      <c r="A254" s="153"/>
      <c r="B254" s="67" t="s">
        <v>168</v>
      </c>
      <c r="C254" s="2" t="s">
        <v>21</v>
      </c>
      <c r="D254" s="2"/>
      <c r="E254" s="2">
        <v>1</v>
      </c>
      <c r="F254" s="2"/>
      <c r="G254" s="68"/>
      <c r="H254" s="68"/>
      <c r="I254" s="68"/>
      <c r="J254" s="68"/>
      <c r="K254" s="68"/>
      <c r="L254" s="68"/>
    </row>
    <row r="255" spans="1:12" x14ac:dyDescent="0.25">
      <c r="A255" s="153"/>
      <c r="B255" s="67" t="s">
        <v>169</v>
      </c>
      <c r="C255" s="2" t="s">
        <v>21</v>
      </c>
      <c r="D255" s="2"/>
      <c r="E255" s="2">
        <v>1</v>
      </c>
      <c r="F255" s="2"/>
      <c r="G255" s="68"/>
      <c r="H255" s="68"/>
      <c r="I255" s="68"/>
      <c r="J255" s="68"/>
      <c r="K255" s="68"/>
      <c r="L255" s="68"/>
    </row>
    <row r="256" spans="1:12" x14ac:dyDescent="0.25">
      <c r="A256" s="153"/>
      <c r="B256" s="67" t="s">
        <v>17</v>
      </c>
      <c r="C256" s="2" t="s">
        <v>16</v>
      </c>
      <c r="D256" s="2"/>
      <c r="E256" s="2">
        <v>1</v>
      </c>
      <c r="F256" s="2"/>
      <c r="G256" s="68"/>
      <c r="H256" s="68"/>
      <c r="I256" s="68"/>
      <c r="J256" s="68"/>
      <c r="K256" s="68"/>
      <c r="L256" s="68"/>
    </row>
    <row r="257" spans="1:12" x14ac:dyDescent="0.25">
      <c r="A257" s="152">
        <v>10</v>
      </c>
      <c r="B257" s="58" t="s">
        <v>170</v>
      </c>
      <c r="C257" s="65" t="s">
        <v>13</v>
      </c>
      <c r="D257" s="65"/>
      <c r="E257" s="65">
        <v>1.46</v>
      </c>
      <c r="F257" s="65"/>
      <c r="G257" s="66"/>
      <c r="H257" s="66"/>
      <c r="I257" s="66"/>
      <c r="J257" s="66"/>
      <c r="K257" s="66"/>
      <c r="L257" s="66"/>
    </row>
    <row r="258" spans="1:12" x14ac:dyDescent="0.25">
      <c r="A258" s="153"/>
      <c r="B258" s="67" t="s">
        <v>15</v>
      </c>
      <c r="C258" s="2" t="s">
        <v>16</v>
      </c>
      <c r="D258" s="2">
        <v>1</v>
      </c>
      <c r="E258" s="2">
        <f>E257*D258</f>
        <v>1.46</v>
      </c>
      <c r="F258" s="2"/>
      <c r="G258" s="68"/>
      <c r="H258" s="68"/>
      <c r="I258" s="68"/>
      <c r="J258" s="68"/>
      <c r="K258" s="68"/>
      <c r="L258" s="68"/>
    </row>
    <row r="259" spans="1:12" x14ac:dyDescent="0.25">
      <c r="A259" s="153"/>
      <c r="B259" s="67" t="s">
        <v>171</v>
      </c>
      <c r="C259" s="2" t="s">
        <v>13</v>
      </c>
      <c r="D259" s="2">
        <v>1</v>
      </c>
      <c r="E259" s="2">
        <f>E257*D259</f>
        <v>1.46</v>
      </c>
      <c r="F259" s="2"/>
      <c r="G259" s="68"/>
      <c r="H259" s="68"/>
      <c r="I259" s="68"/>
      <c r="J259" s="68"/>
      <c r="K259" s="68"/>
      <c r="L259" s="68"/>
    </row>
    <row r="260" spans="1:12" x14ac:dyDescent="0.25">
      <c r="A260" s="153"/>
      <c r="B260" s="67" t="s">
        <v>17</v>
      </c>
      <c r="C260" s="2" t="s">
        <v>16</v>
      </c>
      <c r="D260" s="2"/>
      <c r="E260" s="2">
        <v>1</v>
      </c>
      <c r="F260" s="2"/>
      <c r="G260" s="68"/>
      <c r="H260" s="68"/>
      <c r="I260" s="68"/>
      <c r="J260" s="68"/>
      <c r="K260" s="68"/>
      <c r="L260" s="68"/>
    </row>
    <row r="261" spans="1:12" ht="25.5" x14ac:dyDescent="0.25">
      <c r="A261" s="152">
        <v>11</v>
      </c>
      <c r="B261" s="63" t="s">
        <v>172</v>
      </c>
      <c r="C261" s="65" t="s">
        <v>19</v>
      </c>
      <c r="D261" s="65"/>
      <c r="E261" s="65">
        <v>9.3000000000000007</v>
      </c>
      <c r="F261" s="65"/>
      <c r="G261" s="66"/>
      <c r="H261" s="66"/>
      <c r="I261" s="66"/>
      <c r="J261" s="66"/>
      <c r="K261" s="66"/>
      <c r="L261" s="66"/>
    </row>
    <row r="262" spans="1:12" x14ac:dyDescent="0.25">
      <c r="A262" s="153"/>
      <c r="B262" s="67" t="s">
        <v>15</v>
      </c>
      <c r="C262" s="2" t="s">
        <v>16</v>
      </c>
      <c r="D262" s="2">
        <v>1</v>
      </c>
      <c r="E262" s="2">
        <f>E261*D262</f>
        <v>9.3000000000000007</v>
      </c>
      <c r="F262" s="2"/>
      <c r="G262" s="68"/>
      <c r="H262" s="68"/>
      <c r="I262" s="68"/>
      <c r="J262" s="68"/>
      <c r="K262" s="68"/>
      <c r="L262" s="68"/>
    </row>
    <row r="263" spans="1:12" x14ac:dyDescent="0.25">
      <c r="A263" s="153"/>
      <c r="B263" s="67" t="s">
        <v>173</v>
      </c>
      <c r="C263" s="2" t="s">
        <v>19</v>
      </c>
      <c r="D263" s="2">
        <v>1</v>
      </c>
      <c r="E263" s="2">
        <f>E261*D263</f>
        <v>9.3000000000000007</v>
      </c>
      <c r="F263" s="2"/>
      <c r="G263" s="68"/>
      <c r="H263" s="68"/>
      <c r="I263" s="68"/>
      <c r="J263" s="68"/>
      <c r="K263" s="68"/>
      <c r="L263" s="68"/>
    </row>
    <row r="264" spans="1:12" x14ac:dyDescent="0.25">
      <c r="A264" s="174"/>
      <c r="B264" s="67" t="s">
        <v>17</v>
      </c>
      <c r="C264" s="2" t="s">
        <v>16</v>
      </c>
      <c r="D264" s="2">
        <v>0.5</v>
      </c>
      <c r="E264" s="2">
        <f>E261*D264</f>
        <v>4.6500000000000004</v>
      </c>
      <c r="F264" s="2"/>
      <c r="G264" s="68"/>
      <c r="H264" s="68"/>
      <c r="I264" s="68"/>
      <c r="J264" s="68"/>
      <c r="K264" s="68"/>
      <c r="L264" s="68"/>
    </row>
    <row r="265" spans="1:12" x14ac:dyDescent="0.25">
      <c r="A265" s="3"/>
      <c r="B265" s="11" t="s">
        <v>7</v>
      </c>
      <c r="C265" s="12"/>
      <c r="D265" s="13"/>
      <c r="E265" s="14"/>
      <c r="F265" s="15"/>
      <c r="G265" s="15">
        <f>SUM(G9:G264)</f>
        <v>0</v>
      </c>
      <c r="H265" s="15"/>
      <c r="I265" s="15"/>
      <c r="J265" s="15"/>
      <c r="K265" s="15"/>
      <c r="L265" s="15">
        <f>SUM(L9:L264)</f>
        <v>0</v>
      </c>
    </row>
    <row r="266" spans="1:12" x14ac:dyDescent="0.25">
      <c r="A266" s="3"/>
      <c r="B266" s="6" t="s">
        <v>32</v>
      </c>
      <c r="C266" s="16">
        <v>0.05</v>
      </c>
      <c r="D266" s="13"/>
      <c r="E266" s="14"/>
      <c r="F266" s="15"/>
      <c r="G266" s="15"/>
      <c r="H266" s="15"/>
      <c r="I266" s="15"/>
      <c r="J266" s="15"/>
      <c r="K266" s="15"/>
      <c r="L266" s="7">
        <f>G265*C266</f>
        <v>0</v>
      </c>
    </row>
    <row r="267" spans="1:12" x14ac:dyDescent="0.25">
      <c r="A267" s="3"/>
      <c r="B267" s="17" t="s">
        <v>7</v>
      </c>
      <c r="C267" s="16"/>
      <c r="D267" s="13"/>
      <c r="E267" s="14"/>
      <c r="F267" s="15"/>
      <c r="G267" s="15"/>
      <c r="H267" s="15"/>
      <c r="I267" s="15"/>
      <c r="J267" s="15"/>
      <c r="K267" s="15"/>
      <c r="L267" s="7">
        <f>L266+L265</f>
        <v>0</v>
      </c>
    </row>
    <row r="268" spans="1:12" x14ac:dyDescent="0.25">
      <c r="A268" s="3"/>
      <c r="B268" s="18" t="s">
        <v>33</v>
      </c>
      <c r="C268" s="19">
        <v>0.1</v>
      </c>
      <c r="D268" s="13"/>
      <c r="E268" s="14"/>
      <c r="F268" s="15"/>
      <c r="G268" s="15"/>
      <c r="H268" s="15"/>
      <c r="I268" s="15"/>
      <c r="J268" s="15"/>
      <c r="K268" s="15"/>
      <c r="L268" s="7">
        <f>L267*C268</f>
        <v>0</v>
      </c>
    </row>
    <row r="269" spans="1:12" x14ac:dyDescent="0.25">
      <c r="A269" s="3"/>
      <c r="B269" s="17" t="s">
        <v>7</v>
      </c>
      <c r="C269" s="19"/>
      <c r="D269" s="13"/>
      <c r="E269" s="14"/>
      <c r="F269" s="15"/>
      <c r="G269" s="15"/>
      <c r="H269" s="15"/>
      <c r="I269" s="15"/>
      <c r="J269" s="15"/>
      <c r="K269" s="15"/>
      <c r="L269" s="7">
        <f>L268+L267</f>
        <v>0</v>
      </c>
    </row>
    <row r="270" spans="1:12" x14ac:dyDescent="0.25">
      <c r="A270" s="3"/>
      <c r="B270" s="20" t="s">
        <v>34</v>
      </c>
      <c r="C270" s="16">
        <v>0.08</v>
      </c>
      <c r="D270" s="6"/>
      <c r="E270" s="21"/>
      <c r="F270" s="20"/>
      <c r="G270" s="22"/>
      <c r="H270" s="22"/>
      <c r="I270" s="22"/>
      <c r="J270" s="31"/>
      <c r="K270" s="31"/>
      <c r="L270" s="32">
        <f>L269*C270</f>
        <v>0</v>
      </c>
    </row>
    <row r="271" spans="1:12" x14ac:dyDescent="0.25">
      <c r="A271" s="3"/>
      <c r="B271" s="17" t="s">
        <v>7</v>
      </c>
      <c r="C271" s="24"/>
      <c r="D271" s="24"/>
      <c r="E271" s="24"/>
      <c r="F271" s="24"/>
      <c r="G271" s="25"/>
      <c r="H271" s="25"/>
      <c r="I271" s="25"/>
      <c r="J271" s="25"/>
      <c r="K271" s="25"/>
      <c r="L271" s="8">
        <f>SUM(L269:L270)</f>
        <v>0</v>
      </c>
    </row>
    <row r="272" spans="1:12" x14ac:dyDescent="0.25">
      <c r="A272" s="3"/>
      <c r="B272" s="26" t="s">
        <v>35</v>
      </c>
      <c r="C272" s="27">
        <v>0.05</v>
      </c>
      <c r="D272" s="28"/>
      <c r="E272" s="28"/>
      <c r="F272" s="28"/>
      <c r="G272" s="28"/>
      <c r="H272" s="28"/>
      <c r="I272" s="28"/>
      <c r="J272" s="28"/>
      <c r="K272" s="28"/>
      <c r="L272" s="8">
        <f>L271*C272</f>
        <v>0</v>
      </c>
    </row>
    <row r="273" spans="1:12" x14ac:dyDescent="0.25">
      <c r="A273" s="3"/>
      <c r="B273" s="17" t="s">
        <v>7</v>
      </c>
      <c r="C273" s="29"/>
      <c r="D273" s="28"/>
      <c r="E273" s="28"/>
      <c r="F273" s="28"/>
      <c r="G273" s="28"/>
      <c r="H273" s="28"/>
      <c r="I273" s="28"/>
      <c r="J273" s="28"/>
      <c r="K273" s="28"/>
      <c r="L273" s="8">
        <f>SUM(L271:L272)</f>
        <v>0</v>
      </c>
    </row>
    <row r="274" spans="1:12" x14ac:dyDescent="0.25">
      <c r="A274" s="3"/>
      <c r="B274" s="26" t="s">
        <v>36</v>
      </c>
      <c r="C274" s="27">
        <v>0.18</v>
      </c>
      <c r="D274" s="28"/>
      <c r="E274" s="28"/>
      <c r="F274" s="28"/>
      <c r="G274" s="28"/>
      <c r="H274" s="28"/>
      <c r="I274" s="28"/>
      <c r="J274" s="28"/>
      <c r="K274" s="28"/>
      <c r="L274" s="8">
        <f>L273*C274</f>
        <v>0</v>
      </c>
    </row>
    <row r="275" spans="1:12" x14ac:dyDescent="0.25">
      <c r="A275" s="3"/>
      <c r="B275" s="28" t="s">
        <v>37</v>
      </c>
      <c r="C275" s="28"/>
      <c r="D275" s="28"/>
      <c r="E275" s="28"/>
      <c r="F275" s="28"/>
      <c r="G275" s="28"/>
      <c r="H275" s="28"/>
      <c r="I275" s="28"/>
      <c r="J275" s="28"/>
      <c r="K275" s="28"/>
      <c r="L275" s="30">
        <f>L274+L273</f>
        <v>0</v>
      </c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3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3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3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3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3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3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3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3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5">
      <c r="A466" s="3"/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5">
      <c r="A467" s="3"/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5">
      <c r="A468" s="3"/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5">
      <c r="A469" s="3"/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5">
      <c r="A470" s="3"/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5">
      <c r="A471" s="3"/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25">
      <c r="A472" s="3"/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25">
      <c r="A473" s="3"/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25">
      <c r="A474" s="3"/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25">
      <c r="A475" s="3"/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25">
      <c r="A476" s="3"/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25">
      <c r="A477" s="3"/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25">
      <c r="A478" s="3"/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25">
      <c r="A479" s="3"/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25">
      <c r="A480" s="3"/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25">
      <c r="A481" s="3"/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25">
      <c r="A482" s="3"/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25">
      <c r="A483" s="3"/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25">
      <c r="A484" s="3"/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25">
      <c r="A485" s="3"/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25">
      <c r="A486" s="3"/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25">
      <c r="A487" s="3"/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25">
      <c r="A488" s="3"/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25">
      <c r="A489" s="3"/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25">
      <c r="A490" s="3"/>
      <c r="B490" s="4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25">
      <c r="A491" s="3"/>
      <c r="B491" s="4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25">
      <c r="A492" s="3"/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25">
      <c r="A493" s="3"/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25">
      <c r="A494" s="3"/>
      <c r="B494" s="4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25">
      <c r="A495" s="3"/>
      <c r="B495" s="4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x14ac:dyDescent="0.25">
      <c r="A496" s="3"/>
      <c r="B496" s="4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x14ac:dyDescent="0.25">
      <c r="A497" s="3"/>
      <c r="B497" s="4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x14ac:dyDescent="0.25">
      <c r="A498" s="3"/>
      <c r="B498" s="4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x14ac:dyDescent="0.25">
      <c r="A499" s="3"/>
      <c r="B499" s="4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x14ac:dyDescent="0.25">
      <c r="A500" s="3"/>
      <c r="B500" s="4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x14ac:dyDescent="0.25">
      <c r="A501" s="3"/>
      <c r="B501" s="4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x14ac:dyDescent="0.25">
      <c r="A502" s="3"/>
      <c r="B502" s="4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x14ac:dyDescent="0.25">
      <c r="A503" s="3"/>
      <c r="B503" s="4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x14ac:dyDescent="0.25">
      <c r="A504" s="3"/>
      <c r="B504" s="4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x14ac:dyDescent="0.25">
      <c r="A505" s="3"/>
      <c r="B505" s="4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x14ac:dyDescent="0.25">
      <c r="A506" s="3"/>
      <c r="B506" s="4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x14ac:dyDescent="0.25">
      <c r="A507" s="3"/>
      <c r="B507" s="4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x14ac:dyDescent="0.25">
      <c r="A508" s="3"/>
      <c r="B508" s="4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x14ac:dyDescent="0.25">
      <c r="A509" s="3"/>
      <c r="B509" s="4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x14ac:dyDescent="0.25">
      <c r="A510" s="3"/>
      <c r="B510" s="4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x14ac:dyDescent="0.25">
      <c r="A511" s="3"/>
      <c r="B511" s="4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x14ac:dyDescent="0.25">
      <c r="A512" s="3"/>
      <c r="B512" s="4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x14ac:dyDescent="0.25">
      <c r="A513" s="3"/>
      <c r="B513" s="4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x14ac:dyDescent="0.25">
      <c r="A514" s="3"/>
      <c r="B514" s="4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x14ac:dyDescent="0.25">
      <c r="A515" s="3"/>
      <c r="B515" s="4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x14ac:dyDescent="0.25">
      <c r="A516" s="3"/>
      <c r="B516" s="4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x14ac:dyDescent="0.25">
      <c r="A517" s="3"/>
      <c r="B517" s="4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x14ac:dyDescent="0.25">
      <c r="A518" s="3"/>
      <c r="B518" s="4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x14ac:dyDescent="0.25">
      <c r="A519" s="3"/>
      <c r="B519" s="4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x14ac:dyDescent="0.25">
      <c r="A520" s="3"/>
      <c r="B520" s="4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x14ac:dyDescent="0.25">
      <c r="A521" s="3"/>
      <c r="B521" s="4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x14ac:dyDescent="0.25">
      <c r="A522" s="3"/>
      <c r="B522" s="4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x14ac:dyDescent="0.25">
      <c r="A523" s="3"/>
      <c r="B523" s="4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x14ac:dyDescent="0.25">
      <c r="A524" s="3"/>
      <c r="B524" s="4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x14ac:dyDescent="0.25">
      <c r="A525" s="3"/>
      <c r="B525" s="4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x14ac:dyDescent="0.25">
      <c r="A526" s="3"/>
      <c r="B526" s="4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x14ac:dyDescent="0.25">
      <c r="A527" s="3"/>
      <c r="B527" s="4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x14ac:dyDescent="0.25">
      <c r="A528" s="3"/>
      <c r="B528" s="4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x14ac:dyDescent="0.25">
      <c r="A529" s="3"/>
      <c r="B529" s="4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x14ac:dyDescent="0.25">
      <c r="A530" s="3"/>
      <c r="B530" s="4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x14ac:dyDescent="0.25">
      <c r="A531" s="3"/>
      <c r="B531" s="4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x14ac:dyDescent="0.25">
      <c r="A532" s="3"/>
      <c r="B532" s="4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x14ac:dyDescent="0.25">
      <c r="A533" s="3"/>
      <c r="B533" s="4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x14ac:dyDescent="0.25">
      <c r="A534" s="3"/>
      <c r="B534" s="4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x14ac:dyDescent="0.25">
      <c r="A535" s="3"/>
      <c r="B535" s="4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x14ac:dyDescent="0.25">
      <c r="A536" s="3"/>
      <c r="B536" s="4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x14ac:dyDescent="0.25">
      <c r="A537" s="3"/>
      <c r="B537" s="4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x14ac:dyDescent="0.25">
      <c r="A538" s="3"/>
      <c r="B538" s="4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x14ac:dyDescent="0.25">
      <c r="A539" s="3"/>
      <c r="B539" s="4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x14ac:dyDescent="0.25">
      <c r="A540" s="3"/>
      <c r="B540" s="4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x14ac:dyDescent="0.25">
      <c r="A541" s="3"/>
      <c r="B541" s="4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x14ac:dyDescent="0.25">
      <c r="A542" s="3"/>
      <c r="B542" s="4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x14ac:dyDescent="0.25">
      <c r="A543" s="3"/>
      <c r="B543" s="4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x14ac:dyDescent="0.25">
      <c r="A544" s="3"/>
      <c r="B544" s="4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x14ac:dyDescent="0.25">
      <c r="A545" s="3"/>
      <c r="B545" s="4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x14ac:dyDescent="0.25">
      <c r="A546" s="3"/>
      <c r="B546" s="4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x14ac:dyDescent="0.25">
      <c r="A547" s="3"/>
      <c r="B547" s="4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x14ac:dyDescent="0.25">
      <c r="A548" s="3"/>
      <c r="B548" s="4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x14ac:dyDescent="0.25">
      <c r="A549" s="3"/>
      <c r="B549" s="4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x14ac:dyDescent="0.25">
      <c r="A550" s="3"/>
      <c r="B550" s="4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x14ac:dyDescent="0.25">
      <c r="A551" s="3"/>
      <c r="B551" s="4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x14ac:dyDescent="0.25">
      <c r="A552" s="3"/>
      <c r="B552" s="4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x14ac:dyDescent="0.25">
      <c r="A553" s="3"/>
      <c r="B553" s="4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x14ac:dyDescent="0.25">
      <c r="A554" s="3"/>
      <c r="B554" s="4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x14ac:dyDescent="0.25">
      <c r="A555" s="3"/>
      <c r="B555" s="4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x14ac:dyDescent="0.25">
      <c r="A556" s="3"/>
      <c r="B556" s="4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x14ac:dyDescent="0.25">
      <c r="A557" s="3"/>
      <c r="B557" s="4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x14ac:dyDescent="0.25">
      <c r="A558" s="3"/>
      <c r="B558" s="4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x14ac:dyDescent="0.25">
      <c r="A559" s="3"/>
      <c r="B559" s="4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x14ac:dyDescent="0.25">
      <c r="A560" s="3"/>
      <c r="B560" s="4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x14ac:dyDescent="0.25">
      <c r="A561" s="3"/>
      <c r="B561" s="4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x14ac:dyDescent="0.25">
      <c r="A562" s="3"/>
      <c r="B562" s="4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x14ac:dyDescent="0.25">
      <c r="A563" s="3"/>
      <c r="B563" s="4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x14ac:dyDescent="0.25">
      <c r="A564" s="3"/>
      <c r="B564" s="4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x14ac:dyDescent="0.25">
      <c r="A565" s="3"/>
      <c r="B565" s="4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x14ac:dyDescent="0.25">
      <c r="A566" s="3"/>
      <c r="B566" s="4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x14ac:dyDescent="0.25">
      <c r="A567" s="3"/>
      <c r="B567" s="4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x14ac:dyDescent="0.25">
      <c r="A568" s="3"/>
      <c r="B568" s="4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x14ac:dyDescent="0.25">
      <c r="A569" s="3"/>
      <c r="B569" s="4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x14ac:dyDescent="0.25">
      <c r="A570" s="3"/>
      <c r="B570" s="4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x14ac:dyDescent="0.25">
      <c r="A571" s="3"/>
      <c r="B571" s="4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x14ac:dyDescent="0.25">
      <c r="A572" s="3"/>
      <c r="B572" s="4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x14ac:dyDescent="0.25">
      <c r="A573" s="3"/>
      <c r="B573" s="4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x14ac:dyDescent="0.25">
      <c r="A574" s="3"/>
      <c r="B574" s="4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x14ac:dyDescent="0.25">
      <c r="A575" s="3"/>
      <c r="B575" s="4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x14ac:dyDescent="0.25">
      <c r="A576" s="3"/>
      <c r="B576" s="4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x14ac:dyDescent="0.25">
      <c r="A577" s="3"/>
      <c r="B577" s="4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x14ac:dyDescent="0.25">
      <c r="A578" s="3"/>
      <c r="B578" s="4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x14ac:dyDescent="0.25">
      <c r="A579" s="3"/>
      <c r="B579" s="4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x14ac:dyDescent="0.25">
      <c r="A580" s="3"/>
      <c r="B580" s="4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x14ac:dyDescent="0.25">
      <c r="A581" s="3"/>
      <c r="B581" s="4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x14ac:dyDescent="0.25">
      <c r="A582" s="3"/>
      <c r="B582" s="4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x14ac:dyDescent="0.25">
      <c r="A583" s="3"/>
      <c r="B583" s="4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x14ac:dyDescent="0.25">
      <c r="A584" s="3"/>
      <c r="B584" s="4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x14ac:dyDescent="0.25">
      <c r="A585" s="3"/>
      <c r="B585" s="4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x14ac:dyDescent="0.25">
      <c r="A586" s="3"/>
      <c r="B586" s="4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x14ac:dyDescent="0.25">
      <c r="A587" s="3"/>
      <c r="B587" s="4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x14ac:dyDescent="0.25">
      <c r="A588" s="3"/>
      <c r="B588" s="4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x14ac:dyDescent="0.25">
      <c r="A589" s="3"/>
      <c r="B589" s="4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x14ac:dyDescent="0.25">
      <c r="A590" s="3"/>
      <c r="B590" s="4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x14ac:dyDescent="0.25">
      <c r="A591" s="3"/>
      <c r="B591" s="4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x14ac:dyDescent="0.25">
      <c r="A592" s="3"/>
      <c r="B592" s="4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x14ac:dyDescent="0.25">
      <c r="A593" s="3"/>
      <c r="B593" s="4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x14ac:dyDescent="0.25">
      <c r="A594" s="3"/>
      <c r="B594" s="4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x14ac:dyDescent="0.25">
      <c r="A595" s="3"/>
      <c r="B595" s="4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x14ac:dyDescent="0.25">
      <c r="A596" s="3"/>
      <c r="B596" s="4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x14ac:dyDescent="0.25">
      <c r="A597" s="3"/>
      <c r="B597" s="4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x14ac:dyDescent="0.25">
      <c r="A598" s="3"/>
      <c r="B598" s="4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x14ac:dyDescent="0.25">
      <c r="A599" s="3"/>
      <c r="B599" s="4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x14ac:dyDescent="0.25">
      <c r="A600" s="3"/>
      <c r="B600" s="4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x14ac:dyDescent="0.25">
      <c r="A601" s="3"/>
      <c r="B601" s="4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x14ac:dyDescent="0.25">
      <c r="A602" s="3"/>
      <c r="B602" s="4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x14ac:dyDescent="0.25">
      <c r="A603" s="3"/>
      <c r="B603" s="4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x14ac:dyDescent="0.25">
      <c r="A604" s="3"/>
      <c r="B604" s="4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x14ac:dyDescent="0.25">
      <c r="A605" s="3"/>
      <c r="B605" s="4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x14ac:dyDescent="0.25">
      <c r="A606" s="3"/>
      <c r="B606" s="4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x14ac:dyDescent="0.25">
      <c r="A607" s="3"/>
      <c r="B607" s="4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x14ac:dyDescent="0.25">
      <c r="A608" s="3"/>
      <c r="B608" s="4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x14ac:dyDescent="0.25">
      <c r="A609" s="3"/>
      <c r="B609" s="4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x14ac:dyDescent="0.25">
      <c r="A610" s="3"/>
      <c r="B610" s="4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x14ac:dyDescent="0.25">
      <c r="A611" s="3"/>
      <c r="B611" s="4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x14ac:dyDescent="0.25">
      <c r="A612" s="3"/>
      <c r="B612" s="4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x14ac:dyDescent="0.25">
      <c r="A613" s="3"/>
      <c r="B613" s="4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x14ac:dyDescent="0.25">
      <c r="A614" s="3"/>
      <c r="B614" s="4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x14ac:dyDescent="0.25">
      <c r="A615" s="3"/>
      <c r="B615" s="4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x14ac:dyDescent="0.25">
      <c r="A616" s="3"/>
      <c r="B616" s="4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x14ac:dyDescent="0.25">
      <c r="A617" s="3"/>
      <c r="B617" s="4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x14ac:dyDescent="0.25">
      <c r="A618" s="3"/>
      <c r="B618" s="4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x14ac:dyDescent="0.25">
      <c r="A619" s="3"/>
      <c r="B619" s="4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x14ac:dyDescent="0.25">
      <c r="A620" s="3"/>
      <c r="B620" s="4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x14ac:dyDescent="0.25">
      <c r="A621" s="3"/>
      <c r="B621" s="4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x14ac:dyDescent="0.25">
      <c r="A622" s="3"/>
      <c r="B622" s="4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x14ac:dyDescent="0.25">
      <c r="A623" s="3"/>
      <c r="B623" s="4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x14ac:dyDescent="0.25">
      <c r="A624" s="3"/>
      <c r="B624" s="4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x14ac:dyDescent="0.25">
      <c r="A625" s="3"/>
      <c r="B625" s="4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1:12" x14ac:dyDescent="0.25">
      <c r="A626" s="3"/>
      <c r="B626" s="4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1:12" x14ac:dyDescent="0.25">
      <c r="A627" s="3"/>
      <c r="B627" s="4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x14ac:dyDescent="0.25">
      <c r="A628" s="3"/>
      <c r="B628" s="4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1:12" x14ac:dyDescent="0.25">
      <c r="A629" s="3"/>
      <c r="B629" s="4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x14ac:dyDescent="0.25">
      <c r="A630" s="3"/>
      <c r="B630" s="4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x14ac:dyDescent="0.25">
      <c r="A631" s="3"/>
      <c r="B631" s="4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1:12" x14ac:dyDescent="0.25">
      <c r="A632" s="3"/>
      <c r="B632" s="4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1:12" x14ac:dyDescent="0.25">
      <c r="A633" s="3"/>
      <c r="B633" s="4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1:12" x14ac:dyDescent="0.25">
      <c r="A634" s="3"/>
      <c r="B634" s="4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1:12" x14ac:dyDescent="0.25">
      <c r="A635" s="3"/>
      <c r="B635" s="4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1:12" x14ac:dyDescent="0.25">
      <c r="A636" s="3"/>
      <c r="B636" s="4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1:12" x14ac:dyDescent="0.25">
      <c r="A637" s="3"/>
      <c r="B637" s="4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1:12" x14ac:dyDescent="0.25">
      <c r="A638" s="3"/>
      <c r="B638" s="4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1:12" x14ac:dyDescent="0.25">
      <c r="A639" s="3"/>
      <c r="B639" s="4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1:12" x14ac:dyDescent="0.25">
      <c r="A640" s="3"/>
      <c r="B640" s="4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1:12" x14ac:dyDescent="0.25">
      <c r="A641" s="3"/>
      <c r="B641" s="4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1:12" x14ac:dyDescent="0.25">
      <c r="A642" s="3"/>
      <c r="B642" s="4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1:12" x14ac:dyDescent="0.25">
      <c r="A643" s="3"/>
      <c r="B643" s="4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12" x14ac:dyDescent="0.25">
      <c r="A644" s="3"/>
      <c r="B644" s="4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1:12" x14ac:dyDescent="0.25">
      <c r="A645" s="3"/>
      <c r="B645" s="4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1:12" x14ac:dyDescent="0.25">
      <c r="A646" s="3"/>
      <c r="B646" s="4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1:12" x14ac:dyDescent="0.25">
      <c r="A647" s="3"/>
      <c r="B647" s="4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1:12" x14ac:dyDescent="0.25">
      <c r="A648" s="3"/>
      <c r="B648" s="4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1:12" x14ac:dyDescent="0.25">
      <c r="A649" s="3"/>
      <c r="B649" s="4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12" x14ac:dyDescent="0.25">
      <c r="A650" s="3"/>
      <c r="B650" s="4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1:12" x14ac:dyDescent="0.25">
      <c r="A651" s="3"/>
      <c r="B651" s="4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1:12" x14ac:dyDescent="0.25">
      <c r="A652" s="3"/>
      <c r="B652" s="4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1:12" x14ac:dyDescent="0.25">
      <c r="A653" s="3"/>
      <c r="B653" s="4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1:12" x14ac:dyDescent="0.25">
      <c r="A654" s="3"/>
      <c r="B654" s="4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1:12" x14ac:dyDescent="0.25">
      <c r="A655" s="3"/>
      <c r="B655" s="4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1:12" x14ac:dyDescent="0.25">
      <c r="A656" s="3"/>
      <c r="B656" s="4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1:12" x14ac:dyDescent="0.25">
      <c r="A657" s="3"/>
      <c r="B657" s="4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1:12" x14ac:dyDescent="0.25">
      <c r="A658" s="3"/>
      <c r="B658" s="4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1:12" x14ac:dyDescent="0.25">
      <c r="A659" s="3"/>
      <c r="B659" s="4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1:12" x14ac:dyDescent="0.25">
      <c r="A660" s="3"/>
      <c r="B660" s="4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1:12" x14ac:dyDescent="0.25">
      <c r="A661" s="3"/>
      <c r="B661" s="4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1:12" x14ac:dyDescent="0.25">
      <c r="A662" s="3"/>
      <c r="B662" s="4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1:12" x14ac:dyDescent="0.25">
      <c r="A663" s="3"/>
      <c r="B663" s="4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1:12" x14ac:dyDescent="0.25">
      <c r="A664" s="3"/>
      <c r="B664" s="4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1:12" x14ac:dyDescent="0.25">
      <c r="A665" s="3"/>
      <c r="B665" s="4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1:12" x14ac:dyDescent="0.25">
      <c r="A666" s="3"/>
      <c r="B666" s="4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1:12" x14ac:dyDescent="0.25">
      <c r="A667" s="3"/>
      <c r="B667" s="4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1:12" x14ac:dyDescent="0.25">
      <c r="A668" s="3"/>
      <c r="B668" s="4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1:12" x14ac:dyDescent="0.25">
      <c r="A669" s="3"/>
      <c r="B669" s="4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1:12" x14ac:dyDescent="0.25">
      <c r="A670" s="3"/>
      <c r="B670" s="4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1:12" x14ac:dyDescent="0.25">
      <c r="A671" s="3"/>
      <c r="B671" s="4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1:12" x14ac:dyDescent="0.25">
      <c r="A672" s="3"/>
      <c r="B672" s="4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1:12" x14ac:dyDescent="0.25">
      <c r="A673" s="3"/>
      <c r="B673" s="4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1:12" x14ac:dyDescent="0.25">
      <c r="A674" s="3"/>
      <c r="B674" s="4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1:12" x14ac:dyDescent="0.25">
      <c r="A675" s="3"/>
      <c r="B675" s="4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1:12" x14ac:dyDescent="0.25">
      <c r="A676" s="3"/>
      <c r="B676" s="4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1:12" x14ac:dyDescent="0.25">
      <c r="A677" s="3"/>
      <c r="B677" s="4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1:12" x14ac:dyDescent="0.25">
      <c r="A678" s="3"/>
      <c r="B678" s="4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1:12" x14ac:dyDescent="0.25">
      <c r="A679" s="3"/>
      <c r="B679" s="4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1:12" x14ac:dyDescent="0.25">
      <c r="A680" s="3"/>
      <c r="B680" s="4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1:12" x14ac:dyDescent="0.25">
      <c r="A681" s="3"/>
      <c r="B681" s="4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1:12" x14ac:dyDescent="0.25">
      <c r="A682" s="3"/>
      <c r="B682" s="4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1:12" x14ac:dyDescent="0.25">
      <c r="A683" s="3"/>
      <c r="B683" s="4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1:12" x14ac:dyDescent="0.25">
      <c r="A684" s="3"/>
      <c r="B684" s="4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1:12" x14ac:dyDescent="0.25">
      <c r="A685" s="3"/>
      <c r="B685" s="4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1:12" x14ac:dyDescent="0.25">
      <c r="A686" s="3"/>
      <c r="B686" s="4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1:12" x14ac:dyDescent="0.25">
      <c r="A687" s="3"/>
      <c r="B687" s="4"/>
      <c r="C687" s="5"/>
      <c r="D687" s="5"/>
      <c r="E687" s="5"/>
      <c r="F687" s="5"/>
      <c r="G687" s="5"/>
      <c r="H687" s="5"/>
      <c r="I687" s="5"/>
      <c r="J687" s="5"/>
      <c r="K687" s="5"/>
      <c r="L687" s="5"/>
    </row>
  </sheetData>
  <mergeCells count="82">
    <mergeCell ref="A192:A193"/>
    <mergeCell ref="A194:A196"/>
    <mergeCell ref="A197:A198"/>
    <mergeCell ref="A199:A201"/>
    <mergeCell ref="A147:A149"/>
    <mergeCell ref="A150:A157"/>
    <mergeCell ref="A158:A160"/>
    <mergeCell ref="A161:A168"/>
    <mergeCell ref="A191:L191"/>
    <mergeCell ref="A121:L121"/>
    <mergeCell ref="A122:A126"/>
    <mergeCell ref="A127:A137"/>
    <mergeCell ref="B138:E138"/>
    <mergeCell ref="A139:A146"/>
    <mergeCell ref="A69:A73"/>
    <mergeCell ref="A112:A114"/>
    <mergeCell ref="A115:A117"/>
    <mergeCell ref="A64:A68"/>
    <mergeCell ref="A84:A88"/>
    <mergeCell ref="A205:A206"/>
    <mergeCell ref="A27:A29"/>
    <mergeCell ref="A74:A78"/>
    <mergeCell ref="A79:A83"/>
    <mergeCell ref="A203:A204"/>
    <mergeCell ref="A101:A107"/>
    <mergeCell ref="A118:A120"/>
    <mergeCell ref="A108:A111"/>
    <mergeCell ref="A35:A38"/>
    <mergeCell ref="A39:A47"/>
    <mergeCell ref="A48:A52"/>
    <mergeCell ref="A53:A58"/>
    <mergeCell ref="A98:A100"/>
    <mergeCell ref="A30:A34"/>
    <mergeCell ref="A89:A93"/>
    <mergeCell ref="A94:A97"/>
    <mergeCell ref="A212:A216"/>
    <mergeCell ref="A217:A219"/>
    <mergeCell ref="A257:A260"/>
    <mergeCell ref="A240:A242"/>
    <mergeCell ref="A243:A248"/>
    <mergeCell ref="A249:A256"/>
    <mergeCell ref="A220:L220"/>
    <mergeCell ref="A221:A222"/>
    <mergeCell ref="A223:A225"/>
    <mergeCell ref="A226:A228"/>
    <mergeCell ref="A229:A232"/>
    <mergeCell ref="A261:A264"/>
    <mergeCell ref="A169:L169"/>
    <mergeCell ref="A170:A171"/>
    <mergeCell ref="A172:A174"/>
    <mergeCell ref="A175:A176"/>
    <mergeCell ref="A177:A179"/>
    <mergeCell ref="A180:L180"/>
    <mergeCell ref="A181:A182"/>
    <mergeCell ref="A183:A185"/>
    <mergeCell ref="A186:A187"/>
    <mergeCell ref="A188:A190"/>
    <mergeCell ref="A202:L202"/>
    <mergeCell ref="A233:A236"/>
    <mergeCell ref="A237:A239"/>
    <mergeCell ref="A207:A209"/>
    <mergeCell ref="A210:A211"/>
    <mergeCell ref="B2:F2"/>
    <mergeCell ref="D4:F4"/>
    <mergeCell ref="A6:A7"/>
    <mergeCell ref="B6:B7"/>
    <mergeCell ref="C6:C7"/>
    <mergeCell ref="D6:E6"/>
    <mergeCell ref="F6:G6"/>
    <mergeCell ref="A59:A63"/>
    <mergeCell ref="A26:L26"/>
    <mergeCell ref="H6:I6"/>
    <mergeCell ref="J6:K6"/>
    <mergeCell ref="L6:L7"/>
    <mergeCell ref="A9:L9"/>
    <mergeCell ref="A10:A12"/>
    <mergeCell ref="A13:L13"/>
    <mergeCell ref="A17:A18"/>
    <mergeCell ref="A23:A25"/>
    <mergeCell ref="A19:A20"/>
    <mergeCell ref="A21:A22"/>
    <mergeCell ref="A14:A16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467"/>
  <sheetViews>
    <sheetView topLeftCell="A37" workbookViewId="0">
      <selection activeCell="P54" sqref="O54:P54"/>
    </sheetView>
  </sheetViews>
  <sheetFormatPr defaultRowHeight="15" x14ac:dyDescent="0.25"/>
  <cols>
    <col min="1" max="1" width="4" style="9" customWidth="1"/>
    <col min="2" max="2" width="48" style="10" customWidth="1"/>
    <col min="3" max="3" width="9.140625" style="59"/>
    <col min="4" max="4" width="10.42578125" style="59" customWidth="1"/>
    <col min="5" max="11" width="9.140625" style="59"/>
    <col min="12" max="12" width="18.42578125" style="59" customWidth="1"/>
    <col min="13" max="16384" width="9.140625" style="9"/>
  </cols>
  <sheetData>
    <row r="2" spans="1:12" ht="65.25" customHeight="1" x14ac:dyDescent="0.25">
      <c r="B2" s="161" t="s">
        <v>307</v>
      </c>
      <c r="C2" s="161"/>
      <c r="D2" s="161"/>
      <c r="E2" s="161"/>
    </row>
    <row r="4" spans="1:12" x14ac:dyDescent="0.25">
      <c r="D4" s="162" t="s">
        <v>12</v>
      </c>
      <c r="E4" s="162"/>
      <c r="F4" s="162"/>
    </row>
    <row r="6" spans="1:12" ht="50.25" customHeight="1" x14ac:dyDescent="0.25">
      <c r="A6" s="172" t="s">
        <v>9</v>
      </c>
      <c r="B6" s="163" t="s">
        <v>0</v>
      </c>
      <c r="C6" s="163" t="s">
        <v>1</v>
      </c>
      <c r="D6" s="165" t="s">
        <v>2</v>
      </c>
      <c r="E6" s="166"/>
      <c r="F6" s="165" t="s">
        <v>5</v>
      </c>
      <c r="G6" s="166"/>
      <c r="H6" s="165" t="s">
        <v>8</v>
      </c>
      <c r="I6" s="166"/>
      <c r="J6" s="167" t="s">
        <v>10</v>
      </c>
      <c r="K6" s="168"/>
      <c r="L6" s="163" t="s">
        <v>7</v>
      </c>
    </row>
    <row r="7" spans="1:12" ht="80.25" customHeight="1" x14ac:dyDescent="0.25">
      <c r="A7" s="172"/>
      <c r="B7" s="164"/>
      <c r="C7" s="164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64"/>
    </row>
    <row r="8" spans="1:12" x14ac:dyDescent="0.25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  <c r="H8" s="62">
        <v>8</v>
      </c>
      <c r="I8" s="62">
        <v>9</v>
      </c>
      <c r="J8" s="62">
        <v>10</v>
      </c>
      <c r="K8" s="62">
        <v>11</v>
      </c>
      <c r="L8" s="62">
        <v>12</v>
      </c>
    </row>
    <row r="9" spans="1:12" x14ac:dyDescent="0.25">
      <c r="A9" s="175" t="s">
        <v>42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2" x14ac:dyDescent="0.25">
      <c r="A10" s="154">
        <v>1</v>
      </c>
      <c r="B10" s="63" t="s">
        <v>317</v>
      </c>
      <c r="C10" s="65" t="s">
        <v>19</v>
      </c>
      <c r="D10" s="65"/>
      <c r="E10" s="65">
        <v>11</v>
      </c>
      <c r="F10" s="65"/>
      <c r="G10" s="65"/>
      <c r="H10" s="65"/>
      <c r="I10" s="65"/>
      <c r="J10" s="65"/>
      <c r="K10" s="65"/>
      <c r="L10" s="65"/>
    </row>
    <row r="11" spans="1:12" x14ac:dyDescent="0.25">
      <c r="A11" s="155"/>
      <c r="B11" s="67" t="s">
        <v>15</v>
      </c>
      <c r="C11" s="2" t="s">
        <v>16</v>
      </c>
      <c r="D11" s="2">
        <v>1</v>
      </c>
      <c r="E11" s="2">
        <f>E10*D11</f>
        <v>11</v>
      </c>
      <c r="F11" s="2"/>
      <c r="G11" s="2"/>
      <c r="H11" s="2"/>
      <c r="I11" s="2"/>
      <c r="J11" s="2"/>
      <c r="K11" s="2"/>
      <c r="L11" s="2"/>
    </row>
    <row r="12" spans="1:12" x14ac:dyDescent="0.25">
      <c r="A12" s="155"/>
      <c r="B12" s="79" t="s">
        <v>316</v>
      </c>
      <c r="C12" s="2" t="s">
        <v>19</v>
      </c>
      <c r="D12" s="2">
        <v>1.02</v>
      </c>
      <c r="E12" s="2">
        <f>E10*D12</f>
        <v>11.22</v>
      </c>
      <c r="F12" s="68"/>
      <c r="G12" s="2"/>
      <c r="H12" s="2"/>
      <c r="I12" s="2"/>
      <c r="J12" s="2"/>
      <c r="K12" s="2"/>
      <c r="L12" s="2"/>
    </row>
    <row r="13" spans="1:12" x14ac:dyDescent="0.25">
      <c r="A13" s="159"/>
      <c r="B13" s="67" t="s">
        <v>48</v>
      </c>
      <c r="C13" s="2" t="s">
        <v>16</v>
      </c>
      <c r="D13" s="2">
        <v>0.25</v>
      </c>
      <c r="E13" s="2">
        <f>E10*D13</f>
        <v>2.75</v>
      </c>
      <c r="F13" s="68"/>
      <c r="G13" s="2"/>
      <c r="H13" s="2"/>
      <c r="I13" s="2"/>
      <c r="J13" s="2"/>
      <c r="K13" s="2"/>
      <c r="L13" s="2"/>
    </row>
    <row r="14" spans="1:12" x14ac:dyDescent="0.25">
      <c r="A14" s="154">
        <v>2</v>
      </c>
      <c r="B14" s="63" t="s">
        <v>123</v>
      </c>
      <c r="C14" s="65" t="s">
        <v>19</v>
      </c>
      <c r="D14" s="65"/>
      <c r="E14" s="65">
        <v>15.8</v>
      </c>
      <c r="F14" s="65"/>
      <c r="G14" s="65"/>
      <c r="H14" s="65"/>
      <c r="I14" s="65"/>
      <c r="J14" s="65"/>
      <c r="K14" s="65"/>
      <c r="L14" s="65"/>
    </row>
    <row r="15" spans="1:12" x14ac:dyDescent="0.25">
      <c r="A15" s="155"/>
      <c r="B15" s="67" t="s">
        <v>15</v>
      </c>
      <c r="C15" s="2" t="s">
        <v>16</v>
      </c>
      <c r="D15" s="2">
        <v>1</v>
      </c>
      <c r="E15" s="2">
        <f>E14*D15</f>
        <v>15.8</v>
      </c>
      <c r="F15" s="2"/>
      <c r="G15" s="2"/>
      <c r="H15" s="2"/>
      <c r="I15" s="2"/>
      <c r="J15" s="2"/>
      <c r="K15" s="2"/>
      <c r="L15" s="2"/>
    </row>
    <row r="16" spans="1:12" x14ac:dyDescent="0.25">
      <c r="A16" s="155"/>
      <c r="B16" s="67" t="s">
        <v>124</v>
      </c>
      <c r="C16" s="2" t="s">
        <v>19</v>
      </c>
      <c r="D16" s="2">
        <v>1.02</v>
      </c>
      <c r="E16" s="2">
        <f>E14*D16</f>
        <v>16.116</v>
      </c>
      <c r="F16" s="68"/>
      <c r="G16" s="2"/>
      <c r="H16" s="2"/>
      <c r="I16" s="2"/>
      <c r="J16" s="2"/>
      <c r="K16" s="2"/>
      <c r="L16" s="2"/>
    </row>
    <row r="17" spans="1:12" x14ac:dyDescent="0.25">
      <c r="A17" s="159"/>
      <c r="B17" s="67" t="s">
        <v>48</v>
      </c>
      <c r="C17" s="2" t="s">
        <v>16</v>
      </c>
      <c r="D17" s="2">
        <v>0.25</v>
      </c>
      <c r="E17" s="2">
        <f>E14*D17</f>
        <v>3.95</v>
      </c>
      <c r="F17" s="68"/>
      <c r="G17" s="2"/>
      <c r="H17" s="2"/>
      <c r="I17" s="2"/>
      <c r="J17" s="2"/>
      <c r="K17" s="2"/>
      <c r="L17" s="2"/>
    </row>
    <row r="18" spans="1:12" x14ac:dyDescent="0.25">
      <c r="A18" s="154">
        <v>3</v>
      </c>
      <c r="B18" s="63" t="s">
        <v>125</v>
      </c>
      <c r="C18" s="65" t="s">
        <v>19</v>
      </c>
      <c r="D18" s="65"/>
      <c r="E18" s="65">
        <v>13</v>
      </c>
      <c r="F18" s="68"/>
      <c r="G18" s="2"/>
      <c r="H18" s="2"/>
      <c r="I18" s="2"/>
      <c r="J18" s="2"/>
      <c r="K18" s="2"/>
      <c r="L18" s="2"/>
    </row>
    <row r="19" spans="1:12" x14ac:dyDescent="0.25">
      <c r="A19" s="155"/>
      <c r="B19" s="67" t="s">
        <v>15</v>
      </c>
      <c r="C19" s="2" t="s">
        <v>16</v>
      </c>
      <c r="D19" s="2">
        <v>1</v>
      </c>
      <c r="E19" s="2">
        <f>E18*D19</f>
        <v>13</v>
      </c>
      <c r="F19" s="2"/>
      <c r="G19" s="2"/>
      <c r="H19" s="2"/>
      <c r="I19" s="2"/>
      <c r="J19" s="2"/>
      <c r="K19" s="2"/>
      <c r="L19" s="2"/>
    </row>
    <row r="20" spans="1:12" x14ac:dyDescent="0.25">
      <c r="A20" s="155"/>
      <c r="B20" s="67" t="s">
        <v>126</v>
      </c>
      <c r="C20" s="2" t="s">
        <v>19</v>
      </c>
      <c r="D20" s="2">
        <v>1.02</v>
      </c>
      <c r="E20" s="2">
        <f>E18*D20</f>
        <v>13.26</v>
      </c>
      <c r="F20" s="68"/>
      <c r="G20" s="2"/>
      <c r="H20" s="2"/>
      <c r="I20" s="2"/>
      <c r="J20" s="2"/>
      <c r="K20" s="2"/>
      <c r="L20" s="2"/>
    </row>
    <row r="21" spans="1:12" x14ac:dyDescent="0.25">
      <c r="A21" s="159"/>
      <c r="B21" s="67" t="s">
        <v>48</v>
      </c>
      <c r="C21" s="2" t="s">
        <v>16</v>
      </c>
      <c r="D21" s="2">
        <v>0.25</v>
      </c>
      <c r="E21" s="2">
        <f>E18*D21</f>
        <v>3.25</v>
      </c>
      <c r="F21" s="68"/>
      <c r="G21" s="2"/>
      <c r="H21" s="2"/>
      <c r="I21" s="2"/>
      <c r="J21" s="2"/>
      <c r="K21" s="2"/>
      <c r="L21" s="2"/>
    </row>
    <row r="22" spans="1:12" x14ac:dyDescent="0.25">
      <c r="A22" s="152">
        <v>4</v>
      </c>
      <c r="B22" s="58" t="s">
        <v>43</v>
      </c>
      <c r="C22" s="65" t="s">
        <v>19</v>
      </c>
      <c r="D22" s="65"/>
      <c r="E22" s="65">
        <v>12</v>
      </c>
      <c r="F22" s="66"/>
      <c r="G22" s="65"/>
      <c r="H22" s="65"/>
      <c r="I22" s="65"/>
      <c r="J22" s="65"/>
      <c r="K22" s="65"/>
      <c r="L22" s="65"/>
    </row>
    <row r="23" spans="1:12" x14ac:dyDescent="0.25">
      <c r="A23" s="153"/>
      <c r="B23" s="67" t="s">
        <v>15</v>
      </c>
      <c r="C23" s="2" t="s">
        <v>16</v>
      </c>
      <c r="D23" s="2">
        <v>1</v>
      </c>
      <c r="E23" s="2">
        <f>E22*D23</f>
        <v>12</v>
      </c>
      <c r="F23" s="2"/>
      <c r="G23" s="2"/>
      <c r="H23" s="2"/>
      <c r="I23" s="2"/>
      <c r="J23" s="2"/>
      <c r="K23" s="2"/>
      <c r="L23" s="2"/>
    </row>
    <row r="24" spans="1:12" x14ac:dyDescent="0.25">
      <c r="A24" s="153"/>
      <c r="B24" s="67" t="s">
        <v>68</v>
      </c>
      <c r="C24" s="2" t="s">
        <v>19</v>
      </c>
      <c r="D24" s="2">
        <v>1.02</v>
      </c>
      <c r="E24" s="2">
        <f>E22*D24</f>
        <v>12.24</v>
      </c>
      <c r="F24" s="68"/>
      <c r="G24" s="2"/>
      <c r="H24" s="2"/>
      <c r="I24" s="2"/>
      <c r="J24" s="2"/>
      <c r="K24" s="2"/>
      <c r="L24" s="2"/>
    </row>
    <row r="25" spans="1:12" x14ac:dyDescent="0.25">
      <c r="A25" s="174"/>
      <c r="B25" s="67" t="s">
        <v>48</v>
      </c>
      <c r="C25" s="2" t="s">
        <v>16</v>
      </c>
      <c r="D25" s="2">
        <v>0.25</v>
      </c>
      <c r="E25" s="2">
        <f>E22*D25</f>
        <v>3</v>
      </c>
      <c r="F25" s="68"/>
      <c r="G25" s="2"/>
      <c r="H25" s="2"/>
      <c r="I25" s="2"/>
      <c r="J25" s="2"/>
      <c r="K25" s="2"/>
      <c r="L25" s="2"/>
    </row>
    <row r="26" spans="1:12" x14ac:dyDescent="0.25">
      <c r="A26" s="152">
        <v>5</v>
      </c>
      <c r="B26" s="58" t="s">
        <v>67</v>
      </c>
      <c r="C26" s="65" t="s">
        <v>19</v>
      </c>
      <c r="D26" s="65"/>
      <c r="E26" s="65">
        <v>16</v>
      </c>
      <c r="F26" s="66"/>
      <c r="G26" s="65"/>
      <c r="H26" s="65"/>
      <c r="I26" s="65"/>
      <c r="J26" s="65"/>
      <c r="K26" s="65"/>
      <c r="L26" s="65"/>
    </row>
    <row r="27" spans="1:12" x14ac:dyDescent="0.25">
      <c r="A27" s="153"/>
      <c r="B27" s="67" t="s">
        <v>15</v>
      </c>
      <c r="C27" s="2" t="s">
        <v>16</v>
      </c>
      <c r="D27" s="2">
        <v>1</v>
      </c>
      <c r="E27" s="2">
        <f>E26*D27</f>
        <v>16</v>
      </c>
      <c r="F27" s="2"/>
      <c r="G27" s="2"/>
      <c r="H27" s="2"/>
      <c r="I27" s="2"/>
      <c r="J27" s="2"/>
      <c r="K27" s="2"/>
      <c r="L27" s="2"/>
    </row>
    <row r="28" spans="1:12" x14ac:dyDescent="0.25">
      <c r="A28" s="153"/>
      <c r="B28" s="67" t="s">
        <v>68</v>
      </c>
      <c r="C28" s="2" t="s">
        <v>19</v>
      </c>
      <c r="D28" s="2">
        <v>1.02</v>
      </c>
      <c r="E28" s="2">
        <f>E26*D28</f>
        <v>16.32</v>
      </c>
      <c r="F28" s="68"/>
      <c r="G28" s="2"/>
      <c r="H28" s="2"/>
      <c r="I28" s="2"/>
      <c r="J28" s="2"/>
      <c r="K28" s="2"/>
      <c r="L28" s="2"/>
    </row>
    <row r="29" spans="1:12" x14ac:dyDescent="0.25">
      <c r="A29" s="174"/>
      <c r="B29" s="67" t="s">
        <v>48</v>
      </c>
      <c r="C29" s="2" t="s">
        <v>16</v>
      </c>
      <c r="D29" s="2">
        <v>0.25</v>
      </c>
      <c r="E29" s="2">
        <f>E26*D29</f>
        <v>4</v>
      </c>
      <c r="F29" s="68"/>
      <c r="G29" s="2"/>
      <c r="H29" s="2"/>
      <c r="I29" s="2"/>
      <c r="J29" s="2"/>
      <c r="K29" s="2"/>
      <c r="L29" s="2"/>
    </row>
    <row r="30" spans="1:12" x14ac:dyDescent="0.25">
      <c r="A30" s="152">
        <v>6</v>
      </c>
      <c r="B30" s="63" t="s">
        <v>285</v>
      </c>
      <c r="C30" s="65" t="s">
        <v>19</v>
      </c>
      <c r="D30" s="65"/>
      <c r="E30" s="65">
        <v>4</v>
      </c>
      <c r="F30" s="65"/>
      <c r="G30" s="65"/>
      <c r="H30" s="65"/>
      <c r="I30" s="65"/>
      <c r="J30" s="65"/>
      <c r="K30" s="65"/>
      <c r="L30" s="65"/>
    </row>
    <row r="31" spans="1:12" x14ac:dyDescent="0.25">
      <c r="A31" s="153"/>
      <c r="B31" s="67" t="s">
        <v>15</v>
      </c>
      <c r="C31" s="2" t="s">
        <v>16</v>
      </c>
      <c r="D31" s="2">
        <v>1</v>
      </c>
      <c r="E31" s="2">
        <f>E30*D31</f>
        <v>4</v>
      </c>
      <c r="F31" s="2"/>
      <c r="G31" s="2"/>
      <c r="H31" s="2"/>
      <c r="I31" s="2"/>
      <c r="J31" s="2"/>
      <c r="K31" s="2"/>
      <c r="L31" s="2"/>
    </row>
    <row r="32" spans="1:12" x14ac:dyDescent="0.25">
      <c r="A32" s="153"/>
      <c r="B32" s="67" t="s">
        <v>286</v>
      </c>
      <c r="C32" s="2" t="s">
        <v>19</v>
      </c>
      <c r="D32" s="2">
        <v>1.02</v>
      </c>
      <c r="E32" s="2">
        <f>E30*D32</f>
        <v>4.08</v>
      </c>
      <c r="F32" s="68"/>
      <c r="G32" s="2"/>
      <c r="H32" s="2"/>
      <c r="I32" s="2"/>
      <c r="J32" s="2"/>
      <c r="K32" s="2"/>
      <c r="L32" s="2"/>
    </row>
    <row r="33" spans="1:12" x14ac:dyDescent="0.25">
      <c r="A33" s="174"/>
      <c r="B33" s="67" t="s">
        <v>48</v>
      </c>
      <c r="C33" s="2" t="s">
        <v>16</v>
      </c>
      <c r="D33" s="2">
        <v>0.25</v>
      </c>
      <c r="E33" s="2">
        <f>E30*D33</f>
        <v>1</v>
      </c>
      <c r="F33" s="68"/>
      <c r="G33" s="2"/>
      <c r="H33" s="2"/>
      <c r="I33" s="2"/>
      <c r="J33" s="2"/>
      <c r="K33" s="2"/>
      <c r="L33" s="2"/>
    </row>
    <row r="34" spans="1:12" x14ac:dyDescent="0.25">
      <c r="A34" s="152">
        <v>7</v>
      </c>
      <c r="B34" s="58" t="s">
        <v>69</v>
      </c>
      <c r="C34" s="65" t="s">
        <v>21</v>
      </c>
      <c r="D34" s="65"/>
      <c r="E34" s="65">
        <v>3</v>
      </c>
      <c r="F34" s="66"/>
      <c r="G34" s="65"/>
      <c r="H34" s="65"/>
      <c r="I34" s="65"/>
      <c r="J34" s="65"/>
      <c r="K34" s="65"/>
      <c r="L34" s="65"/>
    </row>
    <row r="35" spans="1:12" x14ac:dyDescent="0.25">
      <c r="A35" s="153"/>
      <c r="B35" s="67" t="s">
        <v>15</v>
      </c>
      <c r="C35" s="2" t="s">
        <v>16</v>
      </c>
      <c r="D35" s="2">
        <v>1</v>
      </c>
      <c r="E35" s="2">
        <f>E34*D35</f>
        <v>3</v>
      </c>
      <c r="F35" s="120"/>
      <c r="G35" s="99"/>
      <c r="H35" s="2"/>
      <c r="I35" s="99"/>
      <c r="J35" s="120"/>
      <c r="K35" s="120"/>
      <c r="L35" s="99"/>
    </row>
    <row r="36" spans="1:12" x14ac:dyDescent="0.25">
      <c r="A36" s="174"/>
      <c r="B36" s="67" t="s">
        <v>70</v>
      </c>
      <c r="C36" s="2" t="s">
        <v>21</v>
      </c>
      <c r="D36" s="2">
        <v>1</v>
      </c>
      <c r="E36" s="2">
        <f>E34*D36</f>
        <v>3</v>
      </c>
      <c r="F36" s="120"/>
      <c r="G36" s="99"/>
      <c r="H36" s="120"/>
      <c r="I36" s="99"/>
      <c r="J36" s="120"/>
      <c r="K36" s="120"/>
      <c r="L36" s="99"/>
    </row>
    <row r="37" spans="1:12" x14ac:dyDescent="0.25">
      <c r="A37" s="152">
        <v>8</v>
      </c>
      <c r="B37" s="58" t="s">
        <v>71</v>
      </c>
      <c r="C37" s="65" t="s">
        <v>21</v>
      </c>
      <c r="D37" s="65"/>
      <c r="E37" s="65">
        <v>3</v>
      </c>
      <c r="F37" s="66"/>
      <c r="G37" s="65"/>
      <c r="H37" s="65"/>
      <c r="I37" s="65"/>
      <c r="J37" s="65"/>
      <c r="K37" s="65"/>
      <c r="L37" s="65"/>
    </row>
    <row r="38" spans="1:12" x14ac:dyDescent="0.25">
      <c r="A38" s="153"/>
      <c r="B38" s="67" t="s">
        <v>15</v>
      </c>
      <c r="C38" s="2" t="s">
        <v>16</v>
      </c>
      <c r="D38" s="2">
        <v>1</v>
      </c>
      <c r="E38" s="2">
        <f>E37*D38</f>
        <v>3</v>
      </c>
      <c r="F38" s="120"/>
      <c r="G38" s="99"/>
      <c r="H38" s="2"/>
      <c r="I38" s="99"/>
      <c r="J38" s="120"/>
      <c r="K38" s="120"/>
      <c r="L38" s="99"/>
    </row>
    <row r="39" spans="1:12" x14ac:dyDescent="0.25">
      <c r="A39" s="174"/>
      <c r="B39" s="67" t="s">
        <v>71</v>
      </c>
      <c r="C39" s="2" t="s">
        <v>21</v>
      </c>
      <c r="D39" s="2">
        <v>1</v>
      </c>
      <c r="E39" s="2">
        <f>E37*D39</f>
        <v>3</v>
      </c>
      <c r="F39" s="120"/>
      <c r="G39" s="99"/>
      <c r="H39" s="120"/>
      <c r="I39" s="99"/>
      <c r="J39" s="120"/>
      <c r="K39" s="120"/>
      <c r="L39" s="99"/>
    </row>
    <row r="40" spans="1:12" x14ac:dyDescent="0.25">
      <c r="A40" s="152">
        <v>9</v>
      </c>
      <c r="B40" s="58" t="s">
        <v>72</v>
      </c>
      <c r="C40" s="65" t="s">
        <v>21</v>
      </c>
      <c r="D40" s="65"/>
      <c r="E40" s="65">
        <v>3</v>
      </c>
      <c r="F40" s="66"/>
      <c r="G40" s="65"/>
      <c r="H40" s="65"/>
      <c r="I40" s="65"/>
      <c r="J40" s="65"/>
      <c r="K40" s="65"/>
      <c r="L40" s="65"/>
    </row>
    <row r="41" spans="1:12" x14ac:dyDescent="0.25">
      <c r="A41" s="153"/>
      <c r="B41" s="67" t="s">
        <v>15</v>
      </c>
      <c r="C41" s="2" t="s">
        <v>16</v>
      </c>
      <c r="D41" s="2">
        <v>1</v>
      </c>
      <c r="E41" s="2">
        <f>E40*D41</f>
        <v>3</v>
      </c>
      <c r="F41" s="120"/>
      <c r="G41" s="99"/>
      <c r="H41" s="2"/>
      <c r="I41" s="99"/>
      <c r="J41" s="120"/>
      <c r="K41" s="120"/>
      <c r="L41" s="99"/>
    </row>
    <row r="42" spans="1:12" x14ac:dyDescent="0.25">
      <c r="A42" s="174"/>
      <c r="B42" s="67" t="s">
        <v>73</v>
      </c>
      <c r="C42" s="2" t="s">
        <v>21</v>
      </c>
      <c r="D42" s="2">
        <v>1</v>
      </c>
      <c r="E42" s="2">
        <f>E40*D42</f>
        <v>3</v>
      </c>
      <c r="F42" s="120"/>
      <c r="G42" s="99"/>
      <c r="H42" s="120"/>
      <c r="I42" s="99"/>
      <c r="J42" s="120"/>
      <c r="K42" s="120"/>
      <c r="L42" s="99"/>
    </row>
    <row r="43" spans="1:12" x14ac:dyDescent="0.25">
      <c r="A43" s="153">
        <v>10</v>
      </c>
      <c r="B43" s="58" t="s">
        <v>74</v>
      </c>
      <c r="C43" s="65" t="s">
        <v>21</v>
      </c>
      <c r="D43" s="65"/>
      <c r="E43" s="65">
        <v>3</v>
      </c>
      <c r="F43" s="66"/>
      <c r="G43" s="65"/>
      <c r="H43" s="65"/>
      <c r="I43" s="65"/>
      <c r="J43" s="65"/>
      <c r="K43" s="65"/>
      <c r="L43" s="65"/>
    </row>
    <row r="44" spans="1:12" x14ac:dyDescent="0.25">
      <c r="A44" s="153"/>
      <c r="B44" s="67" t="s">
        <v>15</v>
      </c>
      <c r="C44" s="2" t="s">
        <v>16</v>
      </c>
      <c r="D44" s="2">
        <v>1</v>
      </c>
      <c r="E44" s="2">
        <f>E43*D44</f>
        <v>3</v>
      </c>
      <c r="F44" s="120"/>
      <c r="G44" s="99"/>
      <c r="H44" s="2"/>
      <c r="I44" s="99"/>
      <c r="J44" s="120"/>
      <c r="K44" s="120"/>
      <c r="L44" s="99"/>
    </row>
    <row r="45" spans="1:12" x14ac:dyDescent="0.25">
      <c r="A45" s="174"/>
      <c r="B45" s="67" t="s">
        <v>74</v>
      </c>
      <c r="C45" s="2" t="s">
        <v>21</v>
      </c>
      <c r="D45" s="2">
        <v>1</v>
      </c>
      <c r="E45" s="2">
        <f>E43*D45</f>
        <v>3</v>
      </c>
      <c r="F45" s="120"/>
      <c r="G45" s="99"/>
      <c r="H45" s="120"/>
      <c r="I45" s="99"/>
      <c r="J45" s="120"/>
      <c r="K45" s="120"/>
      <c r="L45" s="99"/>
    </row>
    <row r="46" spans="1:12" x14ac:dyDescent="0.25">
      <c r="A46" s="175" t="s">
        <v>75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</row>
    <row r="47" spans="1:12" ht="25.5" x14ac:dyDescent="0.25">
      <c r="A47" s="154">
        <v>1</v>
      </c>
      <c r="B47" s="63" t="s">
        <v>127</v>
      </c>
      <c r="C47" s="65" t="s">
        <v>21</v>
      </c>
      <c r="D47" s="65"/>
      <c r="E47" s="65">
        <v>1</v>
      </c>
      <c r="F47" s="66"/>
      <c r="G47" s="65"/>
      <c r="H47" s="65"/>
      <c r="I47" s="65"/>
      <c r="J47" s="65"/>
      <c r="K47" s="65"/>
      <c r="L47" s="65"/>
    </row>
    <row r="48" spans="1:12" x14ac:dyDescent="0.25">
      <c r="A48" s="155"/>
      <c r="B48" s="67" t="s">
        <v>15</v>
      </c>
      <c r="C48" s="2" t="s">
        <v>16</v>
      </c>
      <c r="D48" s="2">
        <v>1</v>
      </c>
      <c r="E48" s="2">
        <f>E47*D48</f>
        <v>1</v>
      </c>
      <c r="F48" s="99"/>
      <c r="G48" s="99"/>
      <c r="H48" s="120"/>
      <c r="I48" s="99"/>
      <c r="J48" s="99"/>
      <c r="K48" s="99"/>
      <c r="L48" s="99"/>
    </row>
    <row r="49" spans="1:12" ht="25.5" x14ac:dyDescent="0.25">
      <c r="A49" s="155"/>
      <c r="B49" s="79" t="s">
        <v>130</v>
      </c>
      <c r="C49" s="2" t="s">
        <v>21</v>
      </c>
      <c r="D49" s="2">
        <v>1</v>
      </c>
      <c r="E49" s="2">
        <f>E47*D49</f>
        <v>1</v>
      </c>
      <c r="F49" s="8"/>
      <c r="G49" s="8"/>
      <c r="H49" s="8"/>
      <c r="I49" s="8"/>
      <c r="J49" s="8"/>
      <c r="K49" s="8"/>
      <c r="L49" s="8"/>
    </row>
    <row r="50" spans="1:12" x14ac:dyDescent="0.25">
      <c r="A50" s="159"/>
      <c r="B50" s="67" t="s">
        <v>128</v>
      </c>
      <c r="C50" s="2" t="s">
        <v>21</v>
      </c>
      <c r="D50" s="2">
        <v>1</v>
      </c>
      <c r="E50" s="2">
        <f>E47*D50</f>
        <v>1</v>
      </c>
      <c r="F50" s="8"/>
      <c r="G50" s="8"/>
      <c r="H50" s="8"/>
      <c r="I50" s="8"/>
      <c r="J50" s="8"/>
      <c r="K50" s="8"/>
      <c r="L50" s="8"/>
    </row>
    <row r="51" spans="1:12" x14ac:dyDescent="0.25">
      <c r="A51" s="154">
        <v>2</v>
      </c>
      <c r="B51" s="63" t="s">
        <v>180</v>
      </c>
      <c r="C51" s="65" t="s">
        <v>21</v>
      </c>
      <c r="D51" s="65"/>
      <c r="E51" s="65">
        <v>1</v>
      </c>
      <c r="F51" s="66"/>
      <c r="G51" s="65"/>
      <c r="H51" s="65"/>
      <c r="I51" s="65"/>
      <c r="J51" s="65"/>
      <c r="K51" s="65"/>
      <c r="L51" s="65"/>
    </row>
    <row r="52" spans="1:12" x14ac:dyDescent="0.25">
      <c r="A52" s="155"/>
      <c r="B52" s="67" t="s">
        <v>15</v>
      </c>
      <c r="C52" s="2" t="s">
        <v>16</v>
      </c>
      <c r="D52" s="2">
        <v>1</v>
      </c>
      <c r="E52" s="2">
        <f>E51*D52</f>
        <v>1</v>
      </c>
      <c r="F52" s="99"/>
      <c r="G52" s="99"/>
      <c r="H52" s="120"/>
      <c r="I52" s="99"/>
      <c r="J52" s="99"/>
      <c r="K52" s="99"/>
      <c r="L52" s="99"/>
    </row>
    <row r="53" spans="1:12" ht="25.5" x14ac:dyDescent="0.25">
      <c r="A53" s="159"/>
      <c r="B53" s="79" t="s">
        <v>129</v>
      </c>
      <c r="C53" s="2" t="s">
        <v>21</v>
      </c>
      <c r="D53" s="2">
        <v>1</v>
      </c>
      <c r="E53" s="2">
        <f>E51*D53</f>
        <v>1</v>
      </c>
      <c r="F53" s="8"/>
      <c r="G53" s="8"/>
      <c r="H53" s="8"/>
      <c r="I53" s="8"/>
      <c r="J53" s="8"/>
      <c r="K53" s="8"/>
      <c r="L53" s="8"/>
    </row>
    <row r="54" spans="1:12" x14ac:dyDescent="0.25">
      <c r="A54" s="152">
        <v>3</v>
      </c>
      <c r="B54" s="58" t="s">
        <v>76</v>
      </c>
      <c r="C54" s="65" t="s">
        <v>21</v>
      </c>
      <c r="D54" s="65"/>
      <c r="E54" s="65">
        <v>2</v>
      </c>
      <c r="F54" s="66"/>
      <c r="G54" s="65"/>
      <c r="H54" s="65"/>
      <c r="I54" s="65"/>
      <c r="J54" s="65"/>
      <c r="K54" s="65"/>
      <c r="L54" s="65"/>
    </row>
    <row r="55" spans="1:12" x14ac:dyDescent="0.25">
      <c r="A55" s="153"/>
      <c r="B55" s="67" t="s">
        <v>15</v>
      </c>
      <c r="C55" s="2" t="s">
        <v>16</v>
      </c>
      <c r="D55" s="2">
        <v>1</v>
      </c>
      <c r="E55" s="2">
        <f>E54*D55</f>
        <v>2</v>
      </c>
      <c r="F55" s="68"/>
      <c r="G55" s="2"/>
      <c r="H55" s="2"/>
      <c r="I55" s="2"/>
      <c r="J55" s="2"/>
      <c r="K55" s="2"/>
      <c r="L55" s="2"/>
    </row>
    <row r="56" spans="1:12" x14ac:dyDescent="0.25">
      <c r="A56" s="153"/>
      <c r="B56" s="67" t="s">
        <v>100</v>
      </c>
      <c r="C56" s="2" t="s">
        <v>21</v>
      </c>
      <c r="D56" s="2">
        <v>1</v>
      </c>
      <c r="E56" s="2">
        <f>E55*D56</f>
        <v>2</v>
      </c>
      <c r="F56" s="68"/>
      <c r="G56" s="2"/>
      <c r="H56" s="2"/>
      <c r="I56" s="2"/>
      <c r="J56" s="2"/>
      <c r="K56" s="2"/>
      <c r="L56" s="2"/>
    </row>
    <row r="57" spans="1:12" x14ac:dyDescent="0.25">
      <c r="A57" s="153"/>
      <c r="B57" s="67" t="s">
        <v>17</v>
      </c>
      <c r="C57" s="2" t="s">
        <v>16</v>
      </c>
      <c r="D57" s="2">
        <v>1</v>
      </c>
      <c r="E57" s="2">
        <f>E56*D57</f>
        <v>2</v>
      </c>
      <c r="F57" s="68"/>
      <c r="G57" s="2"/>
      <c r="H57" s="2"/>
      <c r="I57" s="2"/>
      <c r="J57" s="2"/>
      <c r="K57" s="2"/>
      <c r="L57" s="2"/>
    </row>
    <row r="58" spans="1:12" x14ac:dyDescent="0.25">
      <c r="A58" s="152">
        <v>4</v>
      </c>
      <c r="B58" s="58" t="s">
        <v>287</v>
      </c>
      <c r="C58" s="65" t="s">
        <v>21</v>
      </c>
      <c r="D58" s="65"/>
      <c r="E58" s="65">
        <v>2</v>
      </c>
      <c r="F58" s="66"/>
      <c r="G58" s="65"/>
      <c r="H58" s="66"/>
      <c r="I58" s="66"/>
      <c r="J58" s="66"/>
      <c r="K58" s="66"/>
      <c r="L58" s="66"/>
    </row>
    <row r="59" spans="1:12" x14ac:dyDescent="0.25">
      <c r="A59" s="153"/>
      <c r="B59" s="67" t="s">
        <v>15</v>
      </c>
      <c r="C59" s="2" t="s">
        <v>16</v>
      </c>
      <c r="D59" s="2">
        <v>1</v>
      </c>
      <c r="E59" s="2">
        <f>E58*D59</f>
        <v>2</v>
      </c>
      <c r="F59" s="68"/>
      <c r="G59" s="2"/>
      <c r="H59" s="68"/>
      <c r="I59" s="68"/>
      <c r="J59" s="68"/>
      <c r="K59" s="68"/>
      <c r="L59" s="68"/>
    </row>
    <row r="60" spans="1:12" x14ac:dyDescent="0.25">
      <c r="A60" s="153"/>
      <c r="B60" s="67" t="s">
        <v>133</v>
      </c>
      <c r="C60" s="2" t="s">
        <v>21</v>
      </c>
      <c r="D60" s="2">
        <v>1</v>
      </c>
      <c r="E60" s="2">
        <f>E59*D60</f>
        <v>2</v>
      </c>
      <c r="F60" s="68"/>
      <c r="G60" s="2"/>
      <c r="H60" s="68"/>
      <c r="I60" s="68"/>
      <c r="J60" s="68"/>
      <c r="K60" s="68"/>
      <c r="L60" s="68"/>
    </row>
    <row r="61" spans="1:12" x14ac:dyDescent="0.25">
      <c r="A61" s="174"/>
      <c r="B61" s="67" t="s">
        <v>17</v>
      </c>
      <c r="C61" s="2" t="s">
        <v>16</v>
      </c>
      <c r="D61" s="2">
        <v>1</v>
      </c>
      <c r="E61" s="2">
        <f>E60*D61</f>
        <v>2</v>
      </c>
      <c r="F61" s="68"/>
      <c r="G61" s="2"/>
      <c r="H61" s="68"/>
      <c r="I61" s="68"/>
      <c r="J61" s="68"/>
      <c r="K61" s="68"/>
      <c r="L61" s="68"/>
    </row>
    <row r="62" spans="1:12" x14ac:dyDescent="0.25">
      <c r="A62" s="153">
        <v>5</v>
      </c>
      <c r="B62" s="58" t="s">
        <v>288</v>
      </c>
      <c r="C62" s="65" t="s">
        <v>21</v>
      </c>
      <c r="D62" s="65"/>
      <c r="E62" s="65">
        <v>1</v>
      </c>
      <c r="F62" s="66"/>
      <c r="G62" s="65"/>
      <c r="H62" s="65"/>
      <c r="I62" s="65"/>
      <c r="J62" s="65"/>
      <c r="K62" s="65"/>
      <c r="L62" s="65"/>
    </row>
    <row r="63" spans="1:12" x14ac:dyDescent="0.25">
      <c r="A63" s="153"/>
      <c r="B63" s="67" t="s">
        <v>15</v>
      </c>
      <c r="C63" s="2" t="s">
        <v>16</v>
      </c>
      <c r="D63" s="2">
        <v>1</v>
      </c>
      <c r="E63" s="2">
        <f>E62*D63</f>
        <v>1</v>
      </c>
      <c r="F63" s="68"/>
      <c r="G63" s="2"/>
      <c r="H63" s="2"/>
      <c r="I63" s="2"/>
      <c r="J63" s="2"/>
      <c r="K63" s="2"/>
      <c r="L63" s="2"/>
    </row>
    <row r="64" spans="1:12" x14ac:dyDescent="0.25">
      <c r="A64" s="153"/>
      <c r="B64" s="67" t="s">
        <v>100</v>
      </c>
      <c r="C64" s="2" t="s">
        <v>21</v>
      </c>
      <c r="D64" s="2">
        <v>1</v>
      </c>
      <c r="E64" s="2">
        <f>E63*D64</f>
        <v>1</v>
      </c>
      <c r="F64" s="68"/>
      <c r="G64" s="2"/>
      <c r="H64" s="2"/>
      <c r="I64" s="2"/>
      <c r="J64" s="2"/>
      <c r="K64" s="2"/>
      <c r="L64" s="2"/>
    </row>
    <row r="65" spans="1:12" x14ac:dyDescent="0.25">
      <c r="A65" s="153"/>
      <c r="B65" s="67" t="s">
        <v>17</v>
      </c>
      <c r="C65" s="2" t="s">
        <v>16</v>
      </c>
      <c r="D65" s="2">
        <v>1</v>
      </c>
      <c r="E65" s="2">
        <f>E64*D65</f>
        <v>1</v>
      </c>
      <c r="F65" s="68"/>
      <c r="G65" s="2"/>
      <c r="H65" s="2"/>
      <c r="I65" s="2"/>
      <c r="J65" s="2"/>
      <c r="K65" s="2"/>
      <c r="L65" s="2"/>
    </row>
    <row r="66" spans="1:12" x14ac:dyDescent="0.25">
      <c r="A66" s="153">
        <v>6</v>
      </c>
      <c r="B66" s="58" t="s">
        <v>289</v>
      </c>
      <c r="C66" s="65" t="s">
        <v>21</v>
      </c>
      <c r="D66" s="65"/>
      <c r="E66" s="65">
        <v>1</v>
      </c>
      <c r="F66" s="66"/>
      <c r="G66" s="65"/>
      <c r="H66" s="66"/>
      <c r="I66" s="66"/>
      <c r="J66" s="66"/>
      <c r="K66" s="66"/>
      <c r="L66" s="66"/>
    </row>
    <row r="67" spans="1:12" x14ac:dyDescent="0.25">
      <c r="A67" s="153"/>
      <c r="B67" s="67" t="s">
        <v>15</v>
      </c>
      <c r="C67" s="2" t="s">
        <v>16</v>
      </c>
      <c r="D67" s="2">
        <v>1</v>
      </c>
      <c r="E67" s="2">
        <f>E66*D67</f>
        <v>1</v>
      </c>
      <c r="F67" s="68"/>
      <c r="G67" s="2"/>
      <c r="H67" s="68"/>
      <c r="I67" s="68"/>
      <c r="J67" s="68"/>
      <c r="K67" s="68"/>
      <c r="L67" s="68"/>
    </row>
    <row r="68" spans="1:12" x14ac:dyDescent="0.25">
      <c r="A68" s="153"/>
      <c r="B68" s="67" t="s">
        <v>133</v>
      </c>
      <c r="C68" s="2" t="s">
        <v>21</v>
      </c>
      <c r="D68" s="2">
        <v>1</v>
      </c>
      <c r="E68" s="2">
        <f>E67*D68</f>
        <v>1</v>
      </c>
      <c r="F68" s="68"/>
      <c r="G68" s="2"/>
      <c r="H68" s="68"/>
      <c r="I68" s="68"/>
      <c r="J68" s="68"/>
      <c r="K68" s="68"/>
      <c r="L68" s="68"/>
    </row>
    <row r="69" spans="1:12" x14ac:dyDescent="0.25">
      <c r="A69" s="174"/>
      <c r="B69" s="67" t="s">
        <v>17</v>
      </c>
      <c r="C69" s="2" t="s">
        <v>16</v>
      </c>
      <c r="D69" s="2">
        <v>1</v>
      </c>
      <c r="E69" s="2">
        <f>E68*D69</f>
        <v>1</v>
      </c>
      <c r="F69" s="68"/>
      <c r="G69" s="2"/>
      <c r="H69" s="68"/>
      <c r="I69" s="68"/>
      <c r="J69" s="68"/>
      <c r="K69" s="68"/>
      <c r="L69" s="68"/>
    </row>
    <row r="70" spans="1:12" x14ac:dyDescent="0.25">
      <c r="A70" s="152">
        <v>7</v>
      </c>
      <c r="B70" s="58" t="s">
        <v>131</v>
      </c>
      <c r="C70" s="65" t="s">
        <v>21</v>
      </c>
      <c r="D70" s="65"/>
      <c r="E70" s="65">
        <v>2</v>
      </c>
      <c r="F70" s="66"/>
      <c r="G70" s="65"/>
      <c r="H70" s="65"/>
      <c r="I70" s="65"/>
      <c r="J70" s="65"/>
      <c r="K70" s="65"/>
      <c r="L70" s="65"/>
    </row>
    <row r="71" spans="1:12" x14ac:dyDescent="0.25">
      <c r="A71" s="153"/>
      <c r="B71" s="67" t="s">
        <v>15</v>
      </c>
      <c r="C71" s="2" t="s">
        <v>16</v>
      </c>
      <c r="D71" s="2">
        <v>1</v>
      </c>
      <c r="E71" s="2">
        <f>E70*D71</f>
        <v>2</v>
      </c>
      <c r="F71" s="68"/>
      <c r="G71" s="2"/>
      <c r="H71" s="2"/>
      <c r="I71" s="2"/>
      <c r="J71" s="2"/>
      <c r="K71" s="2"/>
      <c r="L71" s="2"/>
    </row>
    <row r="72" spans="1:12" x14ac:dyDescent="0.25">
      <c r="A72" s="153"/>
      <c r="B72" s="67" t="s">
        <v>132</v>
      </c>
      <c r="C72" s="2" t="s">
        <v>21</v>
      </c>
      <c r="D72" s="2">
        <v>1</v>
      </c>
      <c r="E72" s="2">
        <f>E70*D72</f>
        <v>2</v>
      </c>
      <c r="F72" s="68"/>
      <c r="G72" s="2"/>
      <c r="H72" s="2"/>
      <c r="I72" s="2"/>
      <c r="J72" s="2"/>
      <c r="K72" s="2"/>
      <c r="L72" s="2"/>
    </row>
    <row r="73" spans="1:12" x14ac:dyDescent="0.25">
      <c r="A73" s="174"/>
      <c r="B73" s="67" t="s">
        <v>17</v>
      </c>
      <c r="C73" s="2" t="s">
        <v>16</v>
      </c>
      <c r="D73" s="2">
        <v>2</v>
      </c>
      <c r="E73" s="2">
        <f>E70*D73</f>
        <v>4</v>
      </c>
      <c r="F73" s="68"/>
      <c r="G73" s="2"/>
      <c r="H73" s="2"/>
      <c r="I73" s="2"/>
      <c r="J73" s="2"/>
      <c r="K73" s="2"/>
      <c r="L73" s="2"/>
    </row>
    <row r="74" spans="1:12" ht="25.5" x14ac:dyDescent="0.25">
      <c r="A74" s="152">
        <v>8</v>
      </c>
      <c r="B74" s="63" t="s">
        <v>290</v>
      </c>
      <c r="C74" s="65" t="s">
        <v>21</v>
      </c>
      <c r="D74" s="65"/>
      <c r="E74" s="65">
        <v>1</v>
      </c>
      <c r="F74" s="66"/>
      <c r="G74" s="65"/>
      <c r="H74" s="65"/>
      <c r="I74" s="65"/>
      <c r="J74" s="65"/>
      <c r="K74" s="65"/>
      <c r="L74" s="65"/>
    </row>
    <row r="75" spans="1:12" x14ac:dyDescent="0.25">
      <c r="A75" s="153"/>
      <c r="B75" s="67" t="s">
        <v>15</v>
      </c>
      <c r="C75" s="2" t="s">
        <v>16</v>
      </c>
      <c r="D75" s="2">
        <v>1</v>
      </c>
      <c r="E75" s="2">
        <f>E74*D75</f>
        <v>1</v>
      </c>
      <c r="F75" s="68"/>
      <c r="G75" s="2"/>
      <c r="H75" s="2"/>
      <c r="I75" s="2"/>
      <c r="J75" s="2"/>
      <c r="K75" s="2"/>
      <c r="L75" s="2"/>
    </row>
    <row r="76" spans="1:12" ht="25.5" x14ac:dyDescent="0.25">
      <c r="A76" s="153"/>
      <c r="B76" s="79" t="s">
        <v>291</v>
      </c>
      <c r="C76" s="2" t="s">
        <v>21</v>
      </c>
      <c r="D76" s="2">
        <v>1</v>
      </c>
      <c r="E76" s="2">
        <f>E75*D76</f>
        <v>1</v>
      </c>
      <c r="F76" s="68"/>
      <c r="G76" s="2"/>
      <c r="H76" s="2"/>
      <c r="I76" s="2"/>
      <c r="J76" s="2"/>
      <c r="K76" s="2"/>
      <c r="L76" s="2"/>
    </row>
    <row r="77" spans="1:12" x14ac:dyDescent="0.25">
      <c r="A77" s="174"/>
      <c r="B77" s="67" t="s">
        <v>48</v>
      </c>
      <c r="C77" s="2" t="s">
        <v>16</v>
      </c>
      <c r="D77" s="2">
        <v>1</v>
      </c>
      <c r="E77" s="2">
        <f>E76*D77</f>
        <v>1</v>
      </c>
      <c r="F77" s="68"/>
      <c r="G77" s="2"/>
      <c r="H77" s="2"/>
      <c r="I77" s="2"/>
      <c r="J77" s="2"/>
      <c r="K77" s="2"/>
      <c r="L77" s="2"/>
    </row>
    <row r="78" spans="1:12" x14ac:dyDescent="0.25">
      <c r="A78" s="152">
        <v>9</v>
      </c>
      <c r="B78" s="63" t="s">
        <v>284</v>
      </c>
      <c r="C78" s="65" t="s">
        <v>21</v>
      </c>
      <c r="D78" s="65"/>
      <c r="E78" s="65">
        <v>2</v>
      </c>
      <c r="F78" s="66"/>
      <c r="G78" s="65"/>
      <c r="H78" s="65"/>
      <c r="I78" s="65"/>
      <c r="J78" s="65"/>
      <c r="K78" s="65"/>
      <c r="L78" s="65"/>
    </row>
    <row r="79" spans="1:12" x14ac:dyDescent="0.25">
      <c r="A79" s="153"/>
      <c r="B79" s="67" t="s">
        <v>15</v>
      </c>
      <c r="C79" s="2" t="s">
        <v>16</v>
      </c>
      <c r="D79" s="2">
        <v>1</v>
      </c>
      <c r="E79" s="2">
        <f>E78*D79</f>
        <v>2</v>
      </c>
      <c r="F79" s="68"/>
      <c r="G79" s="2"/>
      <c r="H79" s="2"/>
      <c r="I79" s="2"/>
      <c r="J79" s="2"/>
      <c r="K79" s="2"/>
      <c r="L79" s="2"/>
    </row>
    <row r="80" spans="1:12" x14ac:dyDescent="0.25">
      <c r="A80" s="153"/>
      <c r="B80" s="67" t="s">
        <v>87</v>
      </c>
      <c r="C80" s="2" t="s">
        <v>21</v>
      </c>
      <c r="D80" s="2">
        <v>1</v>
      </c>
      <c r="E80" s="2">
        <f>E79*D80</f>
        <v>2</v>
      </c>
      <c r="F80" s="68"/>
      <c r="G80" s="2"/>
      <c r="H80" s="2"/>
      <c r="I80" s="2"/>
      <c r="J80" s="2"/>
      <c r="K80" s="2"/>
      <c r="L80" s="2"/>
    </row>
    <row r="81" spans="1:12" x14ac:dyDescent="0.25">
      <c r="A81" s="174"/>
      <c r="B81" s="67" t="s">
        <v>48</v>
      </c>
      <c r="C81" s="2" t="s">
        <v>16</v>
      </c>
      <c r="D81" s="2">
        <v>2</v>
      </c>
      <c r="E81" s="2">
        <f>E80*D81</f>
        <v>4</v>
      </c>
      <c r="F81" s="68"/>
      <c r="G81" s="2"/>
      <c r="H81" s="2"/>
      <c r="I81" s="2"/>
      <c r="J81" s="2"/>
      <c r="K81" s="2"/>
      <c r="L81" s="2"/>
    </row>
    <row r="82" spans="1:12" x14ac:dyDescent="0.25">
      <c r="A82" s="152">
        <v>10</v>
      </c>
      <c r="B82" s="58" t="s">
        <v>46</v>
      </c>
      <c r="C82" s="65" t="s">
        <v>21</v>
      </c>
      <c r="D82" s="65"/>
      <c r="E82" s="65">
        <v>1</v>
      </c>
      <c r="F82" s="66"/>
      <c r="G82" s="65"/>
      <c r="H82" s="65"/>
      <c r="I82" s="65"/>
      <c r="J82" s="65"/>
      <c r="K82" s="65"/>
      <c r="L82" s="65"/>
    </row>
    <row r="83" spans="1:12" x14ac:dyDescent="0.25">
      <c r="A83" s="153"/>
      <c r="B83" s="67" t="s">
        <v>15</v>
      </c>
      <c r="C83" s="2" t="s">
        <v>16</v>
      </c>
      <c r="D83" s="2">
        <v>1</v>
      </c>
      <c r="E83" s="2">
        <f>E82*D83</f>
        <v>1</v>
      </c>
      <c r="F83" s="120"/>
      <c r="G83" s="99"/>
      <c r="H83" s="120"/>
      <c r="I83" s="99"/>
      <c r="J83" s="120"/>
      <c r="K83" s="120"/>
      <c r="L83" s="99"/>
    </row>
    <row r="84" spans="1:12" x14ac:dyDescent="0.25">
      <c r="A84" s="153"/>
      <c r="B84" s="67" t="s">
        <v>203</v>
      </c>
      <c r="C84" s="2" t="s">
        <v>21</v>
      </c>
      <c r="D84" s="2">
        <v>1</v>
      </c>
      <c r="E84" s="2">
        <f>E82*D84</f>
        <v>1</v>
      </c>
      <c r="F84" s="121"/>
      <c r="G84" s="122"/>
      <c r="H84" s="121"/>
      <c r="I84" s="122"/>
      <c r="J84" s="121"/>
      <c r="K84" s="121"/>
      <c r="L84" s="122"/>
    </row>
    <row r="85" spans="1:12" x14ac:dyDescent="0.25">
      <c r="A85" s="174"/>
      <c r="B85" s="67" t="s">
        <v>48</v>
      </c>
      <c r="C85" s="2" t="s">
        <v>16</v>
      </c>
      <c r="D85" s="2">
        <v>1</v>
      </c>
      <c r="E85" s="2">
        <f>E82*D85</f>
        <v>1</v>
      </c>
      <c r="F85" s="68"/>
      <c r="G85" s="99"/>
      <c r="H85" s="120"/>
      <c r="I85" s="99"/>
      <c r="J85" s="120"/>
      <c r="K85" s="120"/>
      <c r="L85" s="99"/>
    </row>
    <row r="86" spans="1:12" x14ac:dyDescent="0.25">
      <c r="A86" s="152">
        <v>11</v>
      </c>
      <c r="B86" s="63" t="s">
        <v>44</v>
      </c>
      <c r="C86" s="65" t="s">
        <v>21</v>
      </c>
      <c r="D86" s="65"/>
      <c r="E86" s="65">
        <v>10</v>
      </c>
      <c r="F86" s="66"/>
      <c r="G86" s="65"/>
      <c r="H86" s="65"/>
      <c r="I86" s="65"/>
      <c r="J86" s="65"/>
      <c r="K86" s="65"/>
      <c r="L86" s="65"/>
    </row>
    <row r="87" spans="1:12" x14ac:dyDescent="0.25">
      <c r="A87" s="153"/>
      <c r="B87" s="67" t="s">
        <v>15</v>
      </c>
      <c r="C87" s="2" t="s">
        <v>16</v>
      </c>
      <c r="D87" s="2">
        <v>1</v>
      </c>
      <c r="E87" s="2">
        <f>E86*D87</f>
        <v>10</v>
      </c>
      <c r="F87" s="98"/>
      <c r="G87" s="99"/>
      <c r="H87" s="120"/>
      <c r="I87" s="99"/>
      <c r="J87" s="98"/>
      <c r="K87" s="98"/>
      <c r="L87" s="99"/>
    </row>
    <row r="88" spans="1:12" x14ac:dyDescent="0.25">
      <c r="A88" s="174"/>
      <c r="B88" s="67" t="s">
        <v>45</v>
      </c>
      <c r="C88" s="2" t="s">
        <v>21</v>
      </c>
      <c r="D88" s="123">
        <v>1</v>
      </c>
      <c r="E88" s="2">
        <f>E86*D88</f>
        <v>10</v>
      </c>
      <c r="F88" s="98"/>
      <c r="G88" s="99"/>
      <c r="H88" s="98"/>
      <c r="I88" s="99"/>
      <c r="J88" s="98"/>
      <c r="K88" s="98"/>
      <c r="L88" s="99"/>
    </row>
    <row r="89" spans="1:12" x14ac:dyDescent="0.25">
      <c r="A89" s="3"/>
      <c r="B89" s="11" t="s">
        <v>7</v>
      </c>
      <c r="C89" s="12"/>
      <c r="D89" s="13"/>
      <c r="E89" s="14"/>
      <c r="F89" s="15"/>
      <c r="G89" s="15">
        <f>SUM(G9:G88)</f>
        <v>0</v>
      </c>
      <c r="H89" s="15"/>
      <c r="I89" s="15"/>
      <c r="J89" s="15"/>
      <c r="K89" s="15"/>
      <c r="L89" s="15">
        <f>SUM(L9:L88)</f>
        <v>0</v>
      </c>
    </row>
    <row r="90" spans="1:12" x14ac:dyDescent="0.25">
      <c r="A90" s="3"/>
      <c r="B90" s="6" t="s">
        <v>32</v>
      </c>
      <c r="C90" s="16">
        <v>0.05</v>
      </c>
      <c r="D90" s="13"/>
      <c r="E90" s="14"/>
      <c r="F90" s="15"/>
      <c r="G90" s="15"/>
      <c r="H90" s="15"/>
      <c r="I90" s="15"/>
      <c r="J90" s="15"/>
      <c r="K90" s="15"/>
      <c r="L90" s="7">
        <f>G89*C90</f>
        <v>0</v>
      </c>
    </row>
    <row r="91" spans="1:12" x14ac:dyDescent="0.25">
      <c r="A91" s="3"/>
      <c r="B91" s="17" t="s">
        <v>7</v>
      </c>
      <c r="C91" s="16"/>
      <c r="D91" s="13"/>
      <c r="E91" s="14"/>
      <c r="F91" s="15"/>
      <c r="G91" s="15"/>
      <c r="H91" s="15"/>
      <c r="I91" s="15"/>
      <c r="J91" s="15"/>
      <c r="K91" s="15"/>
      <c r="L91" s="7">
        <f>L90+L89</f>
        <v>0</v>
      </c>
    </row>
    <row r="92" spans="1:12" x14ac:dyDescent="0.25">
      <c r="A92" s="3"/>
      <c r="B92" s="18" t="s">
        <v>33</v>
      </c>
      <c r="C92" s="19">
        <v>0.1</v>
      </c>
      <c r="D92" s="13"/>
      <c r="E92" s="14"/>
      <c r="F92" s="15"/>
      <c r="G92" s="15"/>
      <c r="H92" s="15"/>
      <c r="I92" s="15"/>
      <c r="J92" s="15"/>
      <c r="K92" s="15"/>
      <c r="L92" s="7">
        <f>L91*C92</f>
        <v>0</v>
      </c>
    </row>
    <row r="93" spans="1:12" x14ac:dyDescent="0.25">
      <c r="A93" s="3"/>
      <c r="B93" s="17" t="s">
        <v>7</v>
      </c>
      <c r="C93" s="19"/>
      <c r="D93" s="13"/>
      <c r="E93" s="14"/>
      <c r="F93" s="15"/>
      <c r="G93" s="15"/>
      <c r="H93" s="15"/>
      <c r="I93" s="15"/>
      <c r="J93" s="15"/>
      <c r="K93" s="15"/>
      <c r="L93" s="7">
        <f>L92+L91</f>
        <v>0</v>
      </c>
    </row>
    <row r="94" spans="1:12" x14ac:dyDescent="0.25">
      <c r="A94" s="3"/>
      <c r="B94" s="20" t="s">
        <v>34</v>
      </c>
      <c r="C94" s="16">
        <v>0.08</v>
      </c>
      <c r="D94" s="6"/>
      <c r="E94" s="21"/>
      <c r="F94" s="20"/>
      <c r="G94" s="22"/>
      <c r="H94" s="22"/>
      <c r="I94" s="22"/>
      <c r="J94" s="31"/>
      <c r="K94" s="31"/>
      <c r="L94" s="32">
        <f>L93*C94</f>
        <v>0</v>
      </c>
    </row>
    <row r="95" spans="1:12" x14ac:dyDescent="0.25">
      <c r="A95" s="3"/>
      <c r="B95" s="17" t="s">
        <v>7</v>
      </c>
      <c r="C95" s="24"/>
      <c r="D95" s="24"/>
      <c r="E95" s="24"/>
      <c r="F95" s="24"/>
      <c r="G95" s="25"/>
      <c r="H95" s="25"/>
      <c r="I95" s="25"/>
      <c r="J95" s="25"/>
      <c r="K95" s="25"/>
      <c r="L95" s="8">
        <f>SUM(L93:L94)</f>
        <v>0</v>
      </c>
    </row>
    <row r="96" spans="1:12" x14ac:dyDescent="0.25">
      <c r="A96" s="3"/>
      <c r="B96" s="26" t="s">
        <v>35</v>
      </c>
      <c r="C96" s="27">
        <v>0.05</v>
      </c>
      <c r="D96" s="28"/>
      <c r="E96" s="28"/>
      <c r="F96" s="28"/>
      <c r="G96" s="28"/>
      <c r="H96" s="28"/>
      <c r="I96" s="28"/>
      <c r="J96" s="28"/>
      <c r="K96" s="28"/>
      <c r="L96" s="8">
        <f>L95*C96</f>
        <v>0</v>
      </c>
    </row>
    <row r="97" spans="1:12" x14ac:dyDescent="0.25">
      <c r="A97" s="3"/>
      <c r="B97" s="17" t="s">
        <v>7</v>
      </c>
      <c r="C97" s="29"/>
      <c r="D97" s="28"/>
      <c r="E97" s="28"/>
      <c r="F97" s="28"/>
      <c r="G97" s="28"/>
      <c r="H97" s="28"/>
      <c r="I97" s="28"/>
      <c r="J97" s="28"/>
      <c r="K97" s="28"/>
      <c r="L97" s="8">
        <f>SUM(L95:L96)</f>
        <v>0</v>
      </c>
    </row>
    <row r="98" spans="1:12" x14ac:dyDescent="0.25">
      <c r="A98" s="3"/>
      <c r="B98" s="26" t="s">
        <v>36</v>
      </c>
      <c r="C98" s="27">
        <v>0.18</v>
      </c>
      <c r="D98" s="28"/>
      <c r="E98" s="28"/>
      <c r="F98" s="28"/>
      <c r="G98" s="28"/>
      <c r="H98" s="28"/>
      <c r="I98" s="28"/>
      <c r="J98" s="28"/>
      <c r="K98" s="28"/>
      <c r="L98" s="8">
        <f>L97*C98</f>
        <v>0</v>
      </c>
    </row>
    <row r="99" spans="1:12" x14ac:dyDescent="0.25">
      <c r="A99" s="3"/>
      <c r="B99" s="28" t="s">
        <v>37</v>
      </c>
      <c r="C99" s="28"/>
      <c r="D99" s="28"/>
      <c r="E99" s="28"/>
      <c r="F99" s="28"/>
      <c r="G99" s="28"/>
      <c r="H99" s="28"/>
      <c r="I99" s="28"/>
      <c r="J99" s="28"/>
      <c r="K99" s="28"/>
      <c r="L99" s="30">
        <f>L98+L97</f>
        <v>0</v>
      </c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3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3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3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3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3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3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3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3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5">
      <c r="A466" s="3"/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5">
      <c r="A467" s="3"/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</row>
  </sheetData>
  <mergeCells count="33">
    <mergeCell ref="B2:E2"/>
    <mergeCell ref="A40:A42"/>
    <mergeCell ref="A26:A29"/>
    <mergeCell ref="A34:A36"/>
    <mergeCell ref="A37:A39"/>
    <mergeCell ref="D4:F4"/>
    <mergeCell ref="A6:A7"/>
    <mergeCell ref="B6:B7"/>
    <mergeCell ref="C6:C7"/>
    <mergeCell ref="D6:E6"/>
    <mergeCell ref="F6:G6"/>
    <mergeCell ref="A10:A13"/>
    <mergeCell ref="A30:A33"/>
    <mergeCell ref="H6:I6"/>
    <mergeCell ref="J6:K6"/>
    <mergeCell ref="L6:L7"/>
    <mergeCell ref="A9:L9"/>
    <mergeCell ref="A22:A25"/>
    <mergeCell ref="A14:A17"/>
    <mergeCell ref="A18:A21"/>
    <mergeCell ref="A70:A73"/>
    <mergeCell ref="A78:A81"/>
    <mergeCell ref="A82:A85"/>
    <mergeCell ref="A86:A88"/>
    <mergeCell ref="A43:A45"/>
    <mergeCell ref="A46:L46"/>
    <mergeCell ref="A54:A57"/>
    <mergeCell ref="A58:A61"/>
    <mergeCell ref="A47:A50"/>
    <mergeCell ref="A51:A53"/>
    <mergeCell ref="A62:A65"/>
    <mergeCell ref="A66:A69"/>
    <mergeCell ref="A74:A77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447"/>
  <sheetViews>
    <sheetView tabSelected="1" topLeftCell="A2" workbookViewId="0">
      <selection activeCell="P12" sqref="P12"/>
    </sheetView>
  </sheetViews>
  <sheetFormatPr defaultRowHeight="15" x14ac:dyDescent="0.25"/>
  <cols>
    <col min="1" max="1" width="4" style="9" customWidth="1"/>
    <col min="2" max="2" width="56.85546875" style="10" customWidth="1"/>
    <col min="3" max="3" width="9.140625" style="59"/>
    <col min="4" max="4" width="10.42578125" style="59" customWidth="1"/>
    <col min="5" max="11" width="9.140625" style="59"/>
    <col min="12" max="12" width="18.42578125" style="59" customWidth="1"/>
    <col min="13" max="16384" width="9.140625" style="9"/>
  </cols>
  <sheetData>
    <row r="2" spans="1:12" ht="69" customHeight="1" x14ac:dyDescent="0.25">
      <c r="B2" s="161" t="s">
        <v>307</v>
      </c>
      <c r="C2" s="161"/>
      <c r="D2" s="161"/>
    </row>
    <row r="4" spans="1:12" x14ac:dyDescent="0.25">
      <c r="D4" s="162" t="s">
        <v>12</v>
      </c>
      <c r="E4" s="162"/>
      <c r="F4" s="162"/>
    </row>
    <row r="6" spans="1:12" ht="50.25" customHeight="1" x14ac:dyDescent="0.25">
      <c r="A6" s="172" t="s">
        <v>9</v>
      </c>
      <c r="B6" s="163" t="s">
        <v>0</v>
      </c>
      <c r="C6" s="163" t="s">
        <v>1</v>
      </c>
      <c r="D6" s="165" t="s">
        <v>2</v>
      </c>
      <c r="E6" s="166"/>
      <c r="F6" s="165" t="s">
        <v>5</v>
      </c>
      <c r="G6" s="166"/>
      <c r="H6" s="165" t="s">
        <v>8</v>
      </c>
      <c r="I6" s="166"/>
      <c r="J6" s="167" t="s">
        <v>10</v>
      </c>
      <c r="K6" s="168"/>
      <c r="L6" s="163" t="s">
        <v>7</v>
      </c>
    </row>
    <row r="7" spans="1:12" ht="80.25" customHeight="1" x14ac:dyDescent="0.25">
      <c r="A7" s="172"/>
      <c r="B7" s="164"/>
      <c r="C7" s="164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64"/>
    </row>
    <row r="8" spans="1:12" x14ac:dyDescent="0.25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  <c r="H8" s="62">
        <v>8</v>
      </c>
      <c r="I8" s="62">
        <v>9</v>
      </c>
      <c r="J8" s="62">
        <v>10</v>
      </c>
      <c r="K8" s="62">
        <v>11</v>
      </c>
      <c r="L8" s="62">
        <v>12</v>
      </c>
    </row>
    <row r="9" spans="1:12" x14ac:dyDescent="0.25">
      <c r="A9" s="175" t="s">
        <v>49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2" x14ac:dyDescent="0.25">
      <c r="A10" s="196">
        <v>1</v>
      </c>
      <c r="B10" s="58" t="s">
        <v>135</v>
      </c>
      <c r="C10" s="65" t="s">
        <v>38</v>
      </c>
      <c r="D10" s="65"/>
      <c r="E10" s="65">
        <v>1</v>
      </c>
      <c r="F10" s="66"/>
      <c r="G10" s="66"/>
      <c r="H10" s="66"/>
      <c r="I10" s="66"/>
      <c r="J10" s="66"/>
      <c r="K10" s="66"/>
      <c r="L10" s="66"/>
    </row>
    <row r="11" spans="1:12" x14ac:dyDescent="0.25">
      <c r="A11" s="197"/>
      <c r="B11" s="67" t="s">
        <v>77</v>
      </c>
      <c r="C11" s="2" t="s">
        <v>16</v>
      </c>
      <c r="D11" s="2"/>
      <c r="E11" s="2">
        <v>1</v>
      </c>
      <c r="F11" s="124"/>
      <c r="G11" s="124"/>
      <c r="H11" s="124"/>
      <c r="I11" s="124"/>
      <c r="J11" s="124"/>
      <c r="K11" s="124"/>
      <c r="L11" s="124"/>
    </row>
    <row r="12" spans="1:12" x14ac:dyDescent="0.25">
      <c r="A12" s="198"/>
      <c r="B12" s="67" t="s">
        <v>136</v>
      </c>
      <c r="C12" s="2" t="s">
        <v>21</v>
      </c>
      <c r="D12" s="2">
        <v>1</v>
      </c>
      <c r="E12" s="2">
        <f>D12*E10</f>
        <v>1</v>
      </c>
      <c r="F12" s="68"/>
      <c r="G12" s="68"/>
      <c r="H12" s="68"/>
      <c r="I12" s="68"/>
      <c r="J12" s="68"/>
      <c r="K12" s="68"/>
      <c r="L12" s="68"/>
    </row>
    <row r="13" spans="1:12" ht="25.5" x14ac:dyDescent="0.25">
      <c r="A13" s="152">
        <v>2</v>
      </c>
      <c r="B13" s="63" t="s">
        <v>94</v>
      </c>
      <c r="C13" s="65" t="s">
        <v>19</v>
      </c>
      <c r="D13" s="65"/>
      <c r="E13" s="65">
        <v>450</v>
      </c>
      <c r="F13" s="65"/>
      <c r="G13" s="65"/>
      <c r="H13" s="65"/>
      <c r="I13" s="65"/>
      <c r="J13" s="65"/>
      <c r="K13" s="65"/>
      <c r="L13" s="65"/>
    </row>
    <row r="14" spans="1:12" x14ac:dyDescent="0.25">
      <c r="A14" s="153"/>
      <c r="B14" s="67" t="s">
        <v>15</v>
      </c>
      <c r="C14" s="2" t="s">
        <v>16</v>
      </c>
      <c r="D14" s="2">
        <v>1</v>
      </c>
      <c r="E14" s="2">
        <f>D14*E13</f>
        <v>450</v>
      </c>
      <c r="F14" s="2"/>
      <c r="G14" s="2"/>
      <c r="H14" s="2"/>
      <c r="I14" s="2"/>
      <c r="J14" s="2"/>
      <c r="K14" s="2"/>
      <c r="L14" s="2"/>
    </row>
    <row r="15" spans="1:12" x14ac:dyDescent="0.25">
      <c r="A15" s="153"/>
      <c r="B15" s="67" t="s">
        <v>95</v>
      </c>
      <c r="C15" s="2" t="s">
        <v>19</v>
      </c>
      <c r="D15" s="2">
        <v>1</v>
      </c>
      <c r="E15" s="2">
        <f>D15*E13</f>
        <v>450</v>
      </c>
      <c r="F15" s="68"/>
      <c r="G15" s="2"/>
      <c r="H15" s="2"/>
      <c r="I15" s="2"/>
      <c r="J15" s="2"/>
      <c r="K15" s="2"/>
      <c r="L15" s="2"/>
    </row>
    <row r="16" spans="1:12" x14ac:dyDescent="0.25">
      <c r="A16" s="153"/>
      <c r="B16" s="67" t="s">
        <v>17</v>
      </c>
      <c r="C16" s="2" t="s">
        <v>16</v>
      </c>
      <c r="D16" s="2">
        <v>0.05</v>
      </c>
      <c r="E16" s="2">
        <f>D16*E13</f>
        <v>22.5</v>
      </c>
      <c r="F16" s="68"/>
      <c r="G16" s="2"/>
      <c r="H16" s="2"/>
      <c r="I16" s="2"/>
      <c r="J16" s="2"/>
      <c r="K16" s="2"/>
      <c r="L16" s="2"/>
    </row>
    <row r="17" spans="1:12" ht="25.5" x14ac:dyDescent="0.25">
      <c r="A17" s="152">
        <v>3</v>
      </c>
      <c r="B17" s="63" t="s">
        <v>96</v>
      </c>
      <c r="C17" s="65" t="s">
        <v>19</v>
      </c>
      <c r="D17" s="65"/>
      <c r="E17" s="65">
        <v>55</v>
      </c>
      <c r="F17" s="66"/>
      <c r="G17" s="66"/>
      <c r="H17" s="66"/>
      <c r="I17" s="66"/>
      <c r="J17" s="66"/>
      <c r="K17" s="66"/>
      <c r="L17" s="66"/>
    </row>
    <row r="18" spans="1:12" x14ac:dyDescent="0.25">
      <c r="A18" s="153"/>
      <c r="B18" s="67" t="s">
        <v>15</v>
      </c>
      <c r="C18" s="2" t="s">
        <v>16</v>
      </c>
      <c r="D18" s="2">
        <v>1</v>
      </c>
      <c r="E18" s="2">
        <f>D18*E17</f>
        <v>55</v>
      </c>
      <c r="F18" s="68"/>
      <c r="G18" s="68"/>
      <c r="H18" s="2"/>
      <c r="I18" s="70"/>
      <c r="J18" s="68"/>
      <c r="K18" s="68"/>
      <c r="L18" s="70"/>
    </row>
    <row r="19" spans="1:12" x14ac:dyDescent="0.25">
      <c r="A19" s="153"/>
      <c r="B19" s="67" t="s">
        <v>97</v>
      </c>
      <c r="C19" s="2" t="s">
        <v>19</v>
      </c>
      <c r="D19" s="2">
        <v>1</v>
      </c>
      <c r="E19" s="2">
        <f>D19*E17</f>
        <v>55</v>
      </c>
      <c r="F19" s="68"/>
      <c r="G19" s="68"/>
      <c r="H19" s="68"/>
      <c r="I19" s="68"/>
      <c r="J19" s="68"/>
      <c r="K19" s="68"/>
      <c r="L19" s="70"/>
    </row>
    <row r="20" spans="1:12" x14ac:dyDescent="0.25">
      <c r="A20" s="174"/>
      <c r="B20" s="67" t="s">
        <v>17</v>
      </c>
      <c r="C20" s="2" t="s">
        <v>16</v>
      </c>
      <c r="D20" s="2">
        <v>0.05</v>
      </c>
      <c r="E20" s="2">
        <f>D20*E17</f>
        <v>2.75</v>
      </c>
      <c r="F20" s="68"/>
      <c r="G20" s="68"/>
      <c r="H20" s="68"/>
      <c r="I20" s="68"/>
      <c r="J20" s="68"/>
      <c r="K20" s="68"/>
      <c r="L20" s="70"/>
    </row>
    <row r="21" spans="1:12" ht="25.5" x14ac:dyDescent="0.25">
      <c r="A21" s="152">
        <v>4</v>
      </c>
      <c r="B21" s="63" t="s">
        <v>137</v>
      </c>
      <c r="C21" s="65" t="s">
        <v>19</v>
      </c>
      <c r="D21" s="65"/>
      <c r="E21" s="65">
        <v>35</v>
      </c>
      <c r="F21" s="66"/>
      <c r="G21" s="66"/>
      <c r="H21" s="66"/>
      <c r="I21" s="66"/>
      <c r="J21" s="66"/>
      <c r="K21" s="66"/>
      <c r="L21" s="66"/>
    </row>
    <row r="22" spans="1:12" x14ac:dyDescent="0.25">
      <c r="A22" s="153"/>
      <c r="B22" s="67" t="s">
        <v>15</v>
      </c>
      <c r="C22" s="2" t="s">
        <v>16</v>
      </c>
      <c r="D22" s="2">
        <v>1</v>
      </c>
      <c r="E22" s="2">
        <f>D22*E21</f>
        <v>35</v>
      </c>
      <c r="F22" s="68"/>
      <c r="G22" s="68"/>
      <c r="H22" s="2"/>
      <c r="I22" s="70"/>
      <c r="J22" s="68"/>
      <c r="K22" s="68"/>
      <c r="L22" s="70"/>
    </row>
    <row r="23" spans="1:12" x14ac:dyDescent="0.25">
      <c r="A23" s="153"/>
      <c r="B23" s="67" t="s">
        <v>138</v>
      </c>
      <c r="C23" s="2" t="s">
        <v>19</v>
      </c>
      <c r="D23" s="2">
        <v>1</v>
      </c>
      <c r="E23" s="2">
        <f>D23*E21</f>
        <v>35</v>
      </c>
      <c r="F23" s="68"/>
      <c r="G23" s="68"/>
      <c r="H23" s="68"/>
      <c r="I23" s="68"/>
      <c r="J23" s="68"/>
      <c r="K23" s="68"/>
      <c r="L23" s="70"/>
    </row>
    <row r="24" spans="1:12" x14ac:dyDescent="0.25">
      <c r="A24" s="174"/>
      <c r="B24" s="67" t="s">
        <v>17</v>
      </c>
      <c r="C24" s="2" t="s">
        <v>16</v>
      </c>
      <c r="D24" s="2">
        <v>0.05</v>
      </c>
      <c r="E24" s="2">
        <f>D24*E21</f>
        <v>1.75</v>
      </c>
      <c r="F24" s="68"/>
      <c r="G24" s="68"/>
      <c r="H24" s="68"/>
      <c r="I24" s="68"/>
      <c r="J24" s="68"/>
      <c r="K24" s="68"/>
      <c r="L24" s="70"/>
    </row>
    <row r="25" spans="1:12" ht="25.5" x14ac:dyDescent="0.25">
      <c r="A25" s="152">
        <v>5</v>
      </c>
      <c r="B25" s="63" t="s">
        <v>139</v>
      </c>
      <c r="C25" s="65" t="s">
        <v>19</v>
      </c>
      <c r="D25" s="65"/>
      <c r="E25" s="65">
        <v>15</v>
      </c>
      <c r="F25" s="66"/>
      <c r="G25" s="66"/>
      <c r="H25" s="66"/>
      <c r="I25" s="66"/>
      <c r="J25" s="66"/>
      <c r="K25" s="66"/>
      <c r="L25" s="66"/>
    </row>
    <row r="26" spans="1:12" x14ac:dyDescent="0.25">
      <c r="A26" s="153"/>
      <c r="B26" s="67" t="s">
        <v>15</v>
      </c>
      <c r="C26" s="2" t="s">
        <v>16</v>
      </c>
      <c r="D26" s="2">
        <v>1</v>
      </c>
      <c r="E26" s="2">
        <f>D26*E25</f>
        <v>15</v>
      </c>
      <c r="F26" s="68"/>
      <c r="G26" s="68"/>
      <c r="H26" s="2"/>
      <c r="I26" s="70"/>
      <c r="J26" s="68"/>
      <c r="K26" s="68"/>
      <c r="L26" s="70"/>
    </row>
    <row r="27" spans="1:12" x14ac:dyDescent="0.25">
      <c r="A27" s="153"/>
      <c r="B27" s="67" t="s">
        <v>140</v>
      </c>
      <c r="C27" s="2" t="s">
        <v>19</v>
      </c>
      <c r="D27" s="2">
        <v>1</v>
      </c>
      <c r="E27" s="2">
        <f>D27*E25</f>
        <v>15</v>
      </c>
      <c r="F27" s="68"/>
      <c r="G27" s="68"/>
      <c r="H27" s="68"/>
      <c r="I27" s="68"/>
      <c r="J27" s="68"/>
      <c r="K27" s="68"/>
      <c r="L27" s="70"/>
    </row>
    <row r="28" spans="1:12" x14ac:dyDescent="0.25">
      <c r="A28" s="174"/>
      <c r="B28" s="67" t="s">
        <v>17</v>
      </c>
      <c r="C28" s="2" t="s">
        <v>16</v>
      </c>
      <c r="D28" s="2">
        <v>0.05</v>
      </c>
      <c r="E28" s="2">
        <f>D28*E25</f>
        <v>0.75</v>
      </c>
      <c r="F28" s="68"/>
      <c r="G28" s="68"/>
      <c r="H28" s="68"/>
      <c r="I28" s="68"/>
      <c r="J28" s="68"/>
      <c r="K28" s="68"/>
      <c r="L28" s="70"/>
    </row>
    <row r="29" spans="1:12" x14ac:dyDescent="0.25">
      <c r="A29" s="153">
        <v>6</v>
      </c>
      <c r="B29" s="76" t="s">
        <v>93</v>
      </c>
      <c r="C29" s="74" t="s">
        <v>19</v>
      </c>
      <c r="D29" s="65"/>
      <c r="E29" s="65">
        <v>55</v>
      </c>
      <c r="F29" s="66"/>
      <c r="G29" s="66"/>
      <c r="H29" s="66"/>
      <c r="I29" s="66"/>
      <c r="J29" s="66"/>
      <c r="K29" s="66"/>
      <c r="L29" s="66"/>
    </row>
    <row r="30" spans="1:12" x14ac:dyDescent="0.25">
      <c r="A30" s="153"/>
      <c r="B30" s="67" t="s">
        <v>83</v>
      </c>
      <c r="C30" s="2" t="s">
        <v>16</v>
      </c>
      <c r="D30" s="2">
        <v>1</v>
      </c>
      <c r="E30" s="2">
        <f>D30*E29</f>
        <v>55</v>
      </c>
      <c r="F30" s="124"/>
      <c r="G30" s="124"/>
      <c r="H30" s="2"/>
      <c r="I30" s="124"/>
      <c r="J30" s="124"/>
      <c r="K30" s="124"/>
      <c r="L30" s="124"/>
    </row>
    <row r="31" spans="1:12" x14ac:dyDescent="0.25">
      <c r="A31" s="153"/>
      <c r="B31" s="67" t="s">
        <v>181</v>
      </c>
      <c r="C31" s="2" t="s">
        <v>19</v>
      </c>
      <c r="D31" s="2">
        <v>1</v>
      </c>
      <c r="E31" s="2">
        <f>D31*E29</f>
        <v>55</v>
      </c>
      <c r="F31" s="124"/>
      <c r="G31" s="124"/>
      <c r="H31" s="124"/>
      <c r="I31" s="124"/>
      <c r="J31" s="124"/>
      <c r="K31" s="124"/>
      <c r="L31" s="124"/>
    </row>
    <row r="32" spans="1:12" x14ac:dyDescent="0.25">
      <c r="A32" s="152">
        <v>7</v>
      </c>
      <c r="B32" s="125" t="s">
        <v>292</v>
      </c>
      <c r="C32" s="126" t="s">
        <v>21</v>
      </c>
      <c r="D32" s="6"/>
      <c r="E32" s="127">
        <v>3</v>
      </c>
      <c r="F32" s="6"/>
      <c r="G32" s="128"/>
      <c r="H32" s="101"/>
      <c r="I32" s="6"/>
      <c r="J32" s="101"/>
      <c r="K32" s="6"/>
      <c r="L32" s="128"/>
    </row>
    <row r="33" spans="1:12" x14ac:dyDescent="0.25">
      <c r="A33" s="153"/>
      <c r="B33" s="129" t="s">
        <v>84</v>
      </c>
      <c r="C33" s="130" t="s">
        <v>16</v>
      </c>
      <c r="D33" s="80">
        <v>1</v>
      </c>
      <c r="E33" s="131">
        <f>D33*E32</f>
        <v>3</v>
      </c>
      <c r="F33" s="80"/>
      <c r="G33" s="132"/>
      <c r="H33" s="7"/>
      <c r="I33" s="80"/>
      <c r="J33" s="7"/>
      <c r="K33" s="80"/>
      <c r="L33" s="132"/>
    </row>
    <row r="34" spans="1:12" x14ac:dyDescent="0.25">
      <c r="A34" s="153"/>
      <c r="B34" s="133" t="s">
        <v>293</v>
      </c>
      <c r="C34" s="134" t="s">
        <v>21</v>
      </c>
      <c r="D34" s="80">
        <v>1</v>
      </c>
      <c r="E34" s="8">
        <f>D34*E32</f>
        <v>3</v>
      </c>
      <c r="F34" s="80"/>
      <c r="G34" s="132"/>
      <c r="H34" s="7"/>
      <c r="I34" s="80"/>
      <c r="J34" s="7"/>
      <c r="K34" s="80"/>
      <c r="L34" s="132"/>
    </row>
    <row r="35" spans="1:12" x14ac:dyDescent="0.25">
      <c r="A35" s="153"/>
      <c r="B35" s="133" t="s">
        <v>85</v>
      </c>
      <c r="C35" s="135" t="s">
        <v>21</v>
      </c>
      <c r="D35" s="109"/>
      <c r="E35" s="131">
        <v>2</v>
      </c>
      <c r="F35" s="110"/>
      <c r="G35" s="132"/>
      <c r="H35" s="7"/>
      <c r="I35" s="80"/>
      <c r="J35" s="7"/>
      <c r="K35" s="80"/>
      <c r="L35" s="132"/>
    </row>
    <row r="36" spans="1:12" x14ac:dyDescent="0.25">
      <c r="A36" s="174"/>
      <c r="B36" s="82" t="s">
        <v>48</v>
      </c>
      <c r="C36" s="130" t="s">
        <v>16</v>
      </c>
      <c r="D36" s="80">
        <v>0.5</v>
      </c>
      <c r="E36" s="2">
        <f>D36*E32</f>
        <v>1.5</v>
      </c>
      <c r="F36" s="68"/>
      <c r="G36" s="68"/>
      <c r="H36" s="68"/>
      <c r="I36" s="68"/>
      <c r="J36" s="68"/>
      <c r="K36" s="68"/>
      <c r="L36" s="70"/>
    </row>
    <row r="37" spans="1:12" x14ac:dyDescent="0.25">
      <c r="A37" s="152">
        <v>8</v>
      </c>
      <c r="B37" s="125" t="s">
        <v>294</v>
      </c>
      <c r="C37" s="126" t="s">
        <v>21</v>
      </c>
      <c r="D37" s="6"/>
      <c r="E37" s="127">
        <v>2</v>
      </c>
      <c r="F37" s="6"/>
      <c r="G37" s="128"/>
      <c r="H37" s="101"/>
      <c r="I37" s="6"/>
      <c r="J37" s="101"/>
      <c r="K37" s="6"/>
      <c r="L37" s="128"/>
    </row>
    <row r="38" spans="1:12" x14ac:dyDescent="0.25">
      <c r="A38" s="153"/>
      <c r="B38" s="129" t="s">
        <v>84</v>
      </c>
      <c r="C38" s="130" t="s">
        <v>16</v>
      </c>
      <c r="D38" s="80">
        <v>1</v>
      </c>
      <c r="E38" s="131">
        <f>D38*E37</f>
        <v>2</v>
      </c>
      <c r="F38" s="80"/>
      <c r="G38" s="132"/>
      <c r="H38" s="7"/>
      <c r="I38" s="80"/>
      <c r="J38" s="7"/>
      <c r="K38" s="80"/>
      <c r="L38" s="132"/>
    </row>
    <row r="39" spans="1:12" x14ac:dyDescent="0.25">
      <c r="A39" s="153"/>
      <c r="B39" s="133" t="s">
        <v>295</v>
      </c>
      <c r="C39" s="134" t="s">
        <v>21</v>
      </c>
      <c r="D39" s="80">
        <v>1</v>
      </c>
      <c r="E39" s="8">
        <f>D39*E37</f>
        <v>2</v>
      </c>
      <c r="F39" s="124"/>
      <c r="G39" s="132"/>
      <c r="H39" s="7"/>
      <c r="I39" s="80"/>
      <c r="J39" s="7"/>
      <c r="K39" s="80"/>
      <c r="L39" s="132"/>
    </row>
    <row r="40" spans="1:12" x14ac:dyDescent="0.25">
      <c r="A40" s="153"/>
      <c r="B40" s="133" t="s">
        <v>85</v>
      </c>
      <c r="C40" s="109" t="s">
        <v>21</v>
      </c>
      <c r="D40" s="109"/>
      <c r="E40" s="131">
        <v>1</v>
      </c>
      <c r="F40" s="136"/>
      <c r="G40" s="132"/>
      <c r="H40" s="7"/>
      <c r="I40" s="80"/>
      <c r="J40" s="7"/>
      <c r="K40" s="80"/>
      <c r="L40" s="132"/>
    </row>
    <row r="41" spans="1:12" x14ac:dyDescent="0.25">
      <c r="A41" s="174"/>
      <c r="B41" s="82" t="s">
        <v>48</v>
      </c>
      <c r="C41" s="130" t="s">
        <v>16</v>
      </c>
      <c r="D41" s="80">
        <v>0.5</v>
      </c>
      <c r="E41" s="2">
        <f>D41*E37</f>
        <v>1</v>
      </c>
      <c r="F41" s="68"/>
      <c r="G41" s="68"/>
      <c r="H41" s="68"/>
      <c r="I41" s="68"/>
      <c r="J41" s="68"/>
      <c r="K41" s="68"/>
      <c r="L41" s="70"/>
    </row>
    <row r="42" spans="1:12" x14ac:dyDescent="0.25">
      <c r="A42" s="152">
        <v>9</v>
      </c>
      <c r="B42" s="76" t="s">
        <v>50</v>
      </c>
      <c r="C42" s="74" t="s">
        <v>21</v>
      </c>
      <c r="D42" s="65"/>
      <c r="E42" s="65">
        <v>28</v>
      </c>
      <c r="F42" s="66"/>
      <c r="G42" s="65"/>
      <c r="H42" s="65"/>
      <c r="I42" s="65"/>
      <c r="J42" s="65"/>
      <c r="K42" s="65"/>
      <c r="L42" s="65"/>
    </row>
    <row r="43" spans="1:12" x14ac:dyDescent="0.25">
      <c r="A43" s="153"/>
      <c r="B43" s="67" t="s">
        <v>15</v>
      </c>
      <c r="C43" s="2" t="s">
        <v>16</v>
      </c>
      <c r="D43" s="2">
        <v>1</v>
      </c>
      <c r="E43" s="2">
        <f>D43*E42</f>
        <v>28</v>
      </c>
      <c r="F43" s="2"/>
      <c r="G43" s="2"/>
      <c r="H43" s="7"/>
      <c r="I43" s="2"/>
      <c r="J43" s="2"/>
      <c r="K43" s="2"/>
      <c r="L43" s="2"/>
    </row>
    <row r="44" spans="1:12" x14ac:dyDescent="0.25">
      <c r="A44" s="153"/>
      <c r="B44" s="67" t="s">
        <v>51</v>
      </c>
      <c r="C44" s="2" t="s">
        <v>16</v>
      </c>
      <c r="D44" s="2">
        <v>1.2999999999999999E-2</v>
      </c>
      <c r="E44" s="2">
        <f>D44*E42</f>
        <v>0.36399999999999999</v>
      </c>
      <c r="F44" s="2"/>
      <c r="G44" s="2"/>
      <c r="H44" s="2"/>
      <c r="I44" s="2"/>
      <c r="J44" s="2"/>
      <c r="K44" s="2"/>
      <c r="L44" s="2"/>
    </row>
    <row r="45" spans="1:12" x14ac:dyDescent="0.25">
      <c r="A45" s="153"/>
      <c r="B45" s="67" t="s">
        <v>91</v>
      </c>
      <c r="C45" s="2" t="s">
        <v>21</v>
      </c>
      <c r="D45" s="2">
        <v>1</v>
      </c>
      <c r="E45" s="2">
        <f>D45*E42</f>
        <v>28</v>
      </c>
      <c r="F45" s="68"/>
      <c r="G45" s="2"/>
      <c r="H45" s="2"/>
      <c r="I45" s="2"/>
      <c r="J45" s="2"/>
      <c r="K45" s="2"/>
      <c r="L45" s="2"/>
    </row>
    <row r="46" spans="1:12" x14ac:dyDescent="0.25">
      <c r="A46" s="174"/>
      <c r="B46" s="67" t="s">
        <v>17</v>
      </c>
      <c r="C46" s="2" t="s">
        <v>16</v>
      </c>
      <c r="D46" s="2">
        <v>0.2</v>
      </c>
      <c r="E46" s="2">
        <f>D46*E42</f>
        <v>5.6000000000000005</v>
      </c>
      <c r="F46" s="68"/>
      <c r="G46" s="2"/>
      <c r="H46" s="2"/>
      <c r="I46" s="2"/>
      <c r="J46" s="2"/>
      <c r="K46" s="2"/>
      <c r="L46" s="2"/>
    </row>
    <row r="47" spans="1:12" x14ac:dyDescent="0.25">
      <c r="A47" s="152">
        <v>10</v>
      </c>
      <c r="B47" s="76" t="s">
        <v>296</v>
      </c>
      <c r="C47" s="74" t="s">
        <v>21</v>
      </c>
      <c r="D47" s="65"/>
      <c r="E47" s="65">
        <v>30</v>
      </c>
      <c r="F47" s="66"/>
      <c r="G47" s="65"/>
      <c r="H47" s="65"/>
      <c r="I47" s="65"/>
      <c r="J47" s="65"/>
      <c r="K47" s="65"/>
      <c r="L47" s="65"/>
    </row>
    <row r="48" spans="1:12" x14ac:dyDescent="0.25">
      <c r="A48" s="153"/>
      <c r="B48" s="67" t="s">
        <v>15</v>
      </c>
      <c r="C48" s="2" t="s">
        <v>16</v>
      </c>
      <c r="D48" s="2">
        <v>1</v>
      </c>
      <c r="E48" s="2">
        <f>D48*E47</f>
        <v>30</v>
      </c>
      <c r="F48" s="2"/>
      <c r="G48" s="2"/>
      <c r="H48" s="2"/>
      <c r="I48" s="2"/>
      <c r="J48" s="2"/>
      <c r="K48" s="2"/>
      <c r="L48" s="2"/>
    </row>
    <row r="49" spans="1:12" x14ac:dyDescent="0.25">
      <c r="A49" s="153"/>
      <c r="B49" s="67" t="s">
        <v>52</v>
      </c>
      <c r="C49" s="2" t="s">
        <v>21</v>
      </c>
      <c r="D49" s="2">
        <v>1</v>
      </c>
      <c r="E49" s="2">
        <f>D49*E47</f>
        <v>30</v>
      </c>
      <c r="F49" s="68"/>
      <c r="G49" s="2"/>
      <c r="H49" s="2"/>
      <c r="I49" s="2"/>
      <c r="J49" s="2"/>
      <c r="K49" s="2"/>
      <c r="L49" s="2"/>
    </row>
    <row r="50" spans="1:12" x14ac:dyDescent="0.25">
      <c r="A50" s="174"/>
      <c r="B50" s="67" t="s">
        <v>17</v>
      </c>
      <c r="C50" s="2" t="s">
        <v>16</v>
      </c>
      <c r="D50" s="2">
        <v>0.25</v>
      </c>
      <c r="E50" s="2">
        <f>D50*E47</f>
        <v>7.5</v>
      </c>
      <c r="F50" s="68"/>
      <c r="G50" s="2"/>
      <c r="H50" s="2"/>
      <c r="I50" s="2"/>
      <c r="J50" s="2"/>
      <c r="K50" s="2"/>
      <c r="L50" s="2"/>
    </row>
    <row r="51" spans="1:12" x14ac:dyDescent="0.25">
      <c r="A51" s="152">
        <v>11</v>
      </c>
      <c r="B51" s="137" t="s">
        <v>187</v>
      </c>
      <c r="C51" s="138" t="s">
        <v>21</v>
      </c>
      <c r="D51" s="138"/>
      <c r="E51" s="139">
        <v>4</v>
      </c>
      <c r="F51" s="124"/>
      <c r="G51" s="124"/>
      <c r="H51" s="124"/>
      <c r="I51" s="124"/>
      <c r="J51" s="124"/>
      <c r="K51" s="124"/>
      <c r="L51" s="124"/>
    </row>
    <row r="52" spans="1:12" x14ac:dyDescent="0.25">
      <c r="A52" s="153"/>
      <c r="B52" s="67" t="s">
        <v>207</v>
      </c>
      <c r="C52" s="2" t="s">
        <v>16</v>
      </c>
      <c r="D52" s="2"/>
      <c r="E52" s="2">
        <v>1</v>
      </c>
      <c r="F52" s="68"/>
      <c r="G52" s="68"/>
      <c r="H52" s="68"/>
      <c r="I52" s="124"/>
      <c r="J52" s="124"/>
      <c r="K52" s="124"/>
      <c r="L52" s="124"/>
    </row>
    <row r="53" spans="1:12" x14ac:dyDescent="0.25">
      <c r="A53" s="153"/>
      <c r="B53" s="67" t="s">
        <v>206</v>
      </c>
      <c r="C53" s="2" t="s">
        <v>16</v>
      </c>
      <c r="D53" s="2"/>
      <c r="E53" s="68">
        <f>E55+E56</f>
        <v>4</v>
      </c>
      <c r="F53" s="68"/>
      <c r="G53" s="68"/>
      <c r="H53" s="68"/>
      <c r="I53" s="124"/>
      <c r="J53" s="124"/>
      <c r="K53" s="124"/>
      <c r="L53" s="124"/>
    </row>
    <row r="54" spans="1:12" ht="26.25" x14ac:dyDescent="0.25">
      <c r="A54" s="153"/>
      <c r="B54" s="140" t="s">
        <v>299</v>
      </c>
      <c r="C54" s="141" t="s">
        <v>21</v>
      </c>
      <c r="D54" s="141"/>
      <c r="E54" s="124">
        <v>1</v>
      </c>
      <c r="F54" s="124"/>
      <c r="G54" s="124"/>
      <c r="H54" s="124"/>
      <c r="I54" s="124"/>
      <c r="J54" s="124"/>
      <c r="K54" s="124"/>
      <c r="L54" s="124"/>
    </row>
    <row r="55" spans="1:12" ht="26.25" x14ac:dyDescent="0.25">
      <c r="A55" s="153"/>
      <c r="B55" s="140" t="s">
        <v>297</v>
      </c>
      <c r="C55" s="141" t="s">
        <v>21</v>
      </c>
      <c r="D55" s="141"/>
      <c r="E55" s="124">
        <v>2</v>
      </c>
      <c r="F55" s="124"/>
      <c r="G55" s="124"/>
      <c r="H55" s="124"/>
      <c r="I55" s="124"/>
      <c r="J55" s="124"/>
      <c r="K55" s="124"/>
      <c r="L55" s="124"/>
    </row>
    <row r="56" spans="1:12" x14ac:dyDescent="0.25">
      <c r="A56" s="153"/>
      <c r="B56" s="140" t="s">
        <v>298</v>
      </c>
      <c r="C56" s="141" t="s">
        <v>21</v>
      </c>
      <c r="D56" s="141"/>
      <c r="E56" s="124">
        <v>2</v>
      </c>
      <c r="F56" s="124"/>
      <c r="G56" s="124"/>
      <c r="H56" s="124"/>
      <c r="I56" s="124"/>
      <c r="J56" s="124"/>
      <c r="K56" s="124"/>
      <c r="L56" s="124"/>
    </row>
    <row r="57" spans="1:12" ht="41.25" customHeight="1" x14ac:dyDescent="0.25">
      <c r="A57" s="174"/>
      <c r="B57" s="140" t="s">
        <v>188</v>
      </c>
      <c r="C57" s="141" t="s">
        <v>38</v>
      </c>
      <c r="D57" s="141"/>
      <c r="E57" s="124">
        <v>3</v>
      </c>
      <c r="F57" s="124"/>
      <c r="G57" s="124"/>
      <c r="H57" s="124"/>
      <c r="I57" s="124"/>
      <c r="J57" s="124"/>
      <c r="K57" s="124"/>
      <c r="L57" s="124"/>
    </row>
    <row r="58" spans="1:12" ht="29.25" customHeight="1" x14ac:dyDescent="0.25">
      <c r="A58" s="152">
        <v>12</v>
      </c>
      <c r="B58" s="63" t="s">
        <v>197</v>
      </c>
      <c r="C58" s="65" t="s">
        <v>21</v>
      </c>
      <c r="D58" s="65"/>
      <c r="E58" s="65">
        <v>3</v>
      </c>
      <c r="F58" s="66"/>
      <c r="G58" s="65"/>
      <c r="H58" s="65"/>
      <c r="I58" s="65"/>
      <c r="J58" s="65"/>
      <c r="K58" s="65"/>
      <c r="L58" s="74"/>
    </row>
    <row r="59" spans="1:12" ht="20.25" customHeight="1" x14ac:dyDescent="0.25">
      <c r="A59" s="153"/>
      <c r="B59" s="67" t="s">
        <v>15</v>
      </c>
      <c r="C59" s="2" t="s">
        <v>16</v>
      </c>
      <c r="D59" s="2">
        <v>1</v>
      </c>
      <c r="E59" s="142">
        <f>E58*D59</f>
        <v>3</v>
      </c>
      <c r="F59" s="143"/>
      <c r="G59" s="144"/>
      <c r="H59" s="142"/>
      <c r="I59" s="144"/>
      <c r="J59" s="143"/>
      <c r="K59" s="144"/>
      <c r="L59" s="145"/>
    </row>
    <row r="60" spans="1:12" ht="20.25" customHeight="1" x14ac:dyDescent="0.25">
      <c r="A60" s="153"/>
      <c r="B60" s="67" t="s">
        <v>195</v>
      </c>
      <c r="C60" s="2" t="s">
        <v>21</v>
      </c>
      <c r="D60" s="2"/>
      <c r="E60" s="146">
        <v>4</v>
      </c>
      <c r="F60" s="144"/>
      <c r="G60" s="132"/>
      <c r="H60" s="147"/>
      <c r="I60" s="147"/>
      <c r="J60" s="132"/>
      <c r="K60" s="132"/>
      <c r="L60" s="145"/>
    </row>
    <row r="61" spans="1:12" ht="20.25" customHeight="1" x14ac:dyDescent="0.25">
      <c r="A61" s="153"/>
      <c r="B61" s="67" t="s">
        <v>196</v>
      </c>
      <c r="C61" s="2" t="s">
        <v>21</v>
      </c>
      <c r="D61" s="2">
        <v>1</v>
      </c>
      <c r="E61" s="146">
        <f>E58*D61</f>
        <v>3</v>
      </c>
      <c r="F61" s="145"/>
      <c r="G61" s="132"/>
      <c r="H61" s="147"/>
      <c r="I61" s="147"/>
      <c r="J61" s="132"/>
      <c r="K61" s="132"/>
      <c r="L61" s="145"/>
    </row>
    <row r="62" spans="1:12" ht="20.25" customHeight="1" x14ac:dyDescent="0.25">
      <c r="A62" s="174"/>
      <c r="B62" s="67" t="s">
        <v>17</v>
      </c>
      <c r="C62" s="2" t="s">
        <v>16</v>
      </c>
      <c r="D62" s="2">
        <v>5</v>
      </c>
      <c r="E62" s="7">
        <f>E58*D62</f>
        <v>15</v>
      </c>
      <c r="F62" s="143"/>
      <c r="G62" s="145"/>
      <c r="H62" s="148"/>
      <c r="I62" s="144"/>
      <c r="J62" s="145"/>
      <c r="K62" s="145"/>
      <c r="L62" s="145"/>
    </row>
    <row r="63" spans="1:12" ht="20.25" customHeight="1" x14ac:dyDescent="0.25">
      <c r="A63" s="152">
        <v>13</v>
      </c>
      <c r="B63" s="58" t="s">
        <v>204</v>
      </c>
      <c r="C63" s="65" t="s">
        <v>21</v>
      </c>
      <c r="D63" s="65"/>
      <c r="E63" s="65">
        <v>1</v>
      </c>
      <c r="F63" s="66"/>
      <c r="G63" s="65"/>
      <c r="H63" s="65"/>
      <c r="I63" s="65"/>
      <c r="J63" s="65"/>
      <c r="K63" s="65"/>
      <c r="L63" s="65"/>
    </row>
    <row r="64" spans="1:12" ht="20.25" customHeight="1" x14ac:dyDescent="0.25">
      <c r="A64" s="153"/>
      <c r="B64" s="67" t="s">
        <v>199</v>
      </c>
      <c r="C64" s="2" t="s">
        <v>16</v>
      </c>
      <c r="D64" s="2">
        <v>1</v>
      </c>
      <c r="E64" s="2">
        <f>D64*E63</f>
        <v>1</v>
      </c>
      <c r="F64" s="68"/>
      <c r="G64" s="2"/>
      <c r="H64" s="2"/>
      <c r="I64" s="2"/>
      <c r="J64" s="2"/>
      <c r="K64" s="2"/>
      <c r="L64" s="2"/>
    </row>
    <row r="65" spans="1:12" ht="20.25" customHeight="1" x14ac:dyDescent="0.25">
      <c r="A65" s="174"/>
      <c r="B65" s="67" t="s">
        <v>205</v>
      </c>
      <c r="C65" s="2" t="s">
        <v>16</v>
      </c>
      <c r="D65" s="2">
        <v>1</v>
      </c>
      <c r="E65" s="2">
        <f>D65*E64</f>
        <v>1</v>
      </c>
      <c r="F65" s="2"/>
      <c r="G65" s="2"/>
      <c r="H65" s="2"/>
      <c r="I65" s="2"/>
      <c r="J65" s="2"/>
      <c r="K65" s="2"/>
      <c r="L65" s="2"/>
    </row>
    <row r="66" spans="1:12" ht="25.5" x14ac:dyDescent="0.25">
      <c r="A66" s="152">
        <v>14</v>
      </c>
      <c r="B66" s="137" t="s">
        <v>98</v>
      </c>
      <c r="C66" s="138" t="s">
        <v>4</v>
      </c>
      <c r="D66" s="138"/>
      <c r="E66" s="139">
        <v>1</v>
      </c>
      <c r="F66" s="124"/>
      <c r="G66" s="124"/>
      <c r="H66" s="124"/>
      <c r="I66" s="124"/>
      <c r="J66" s="124"/>
      <c r="K66" s="124"/>
      <c r="L66" s="124"/>
    </row>
    <row r="67" spans="1:12" x14ac:dyDescent="0.25">
      <c r="A67" s="153"/>
      <c r="B67" s="67" t="s">
        <v>15</v>
      </c>
      <c r="C67" s="2" t="s">
        <v>16</v>
      </c>
      <c r="D67" s="2">
        <v>0</v>
      </c>
      <c r="E67" s="2">
        <f>D67*E66</f>
        <v>0</v>
      </c>
      <c r="F67" s="68"/>
      <c r="G67" s="68"/>
      <c r="H67" s="68"/>
      <c r="I67" s="124"/>
      <c r="J67" s="124"/>
      <c r="K67" s="124"/>
      <c r="L67" s="124"/>
    </row>
    <row r="68" spans="1:12" ht="26.25" x14ac:dyDescent="0.25">
      <c r="A68" s="174"/>
      <c r="B68" s="140" t="s">
        <v>99</v>
      </c>
      <c r="C68" s="141" t="s">
        <v>16</v>
      </c>
      <c r="D68" s="141">
        <v>1</v>
      </c>
      <c r="E68" s="124">
        <f>E66*D68</f>
        <v>1</v>
      </c>
      <c r="F68" s="124"/>
      <c r="G68" s="124"/>
      <c r="H68" s="124"/>
      <c r="I68" s="124"/>
      <c r="J68" s="124"/>
      <c r="K68" s="124"/>
      <c r="L68" s="124"/>
    </row>
    <row r="69" spans="1:12" x14ac:dyDescent="0.25">
      <c r="A69" s="3"/>
      <c r="B69" s="11" t="s">
        <v>7</v>
      </c>
      <c r="C69" s="12"/>
      <c r="D69" s="13"/>
      <c r="E69" s="14"/>
      <c r="F69" s="15"/>
      <c r="G69" s="15">
        <f>SUM(G9:G68)</f>
        <v>0</v>
      </c>
      <c r="H69" s="15"/>
      <c r="I69" s="15"/>
      <c r="J69" s="15"/>
      <c r="K69" s="15"/>
      <c r="L69" s="15">
        <f>SUM(L9:L68)</f>
        <v>0</v>
      </c>
    </row>
    <row r="70" spans="1:12" x14ac:dyDescent="0.25">
      <c r="A70" s="3"/>
      <c r="B70" s="6" t="s">
        <v>32</v>
      </c>
      <c r="C70" s="16">
        <v>0.05</v>
      </c>
      <c r="D70" s="13"/>
      <c r="E70" s="14"/>
      <c r="F70" s="15"/>
      <c r="G70" s="15"/>
      <c r="H70" s="15"/>
      <c r="I70" s="15"/>
      <c r="J70" s="15"/>
      <c r="K70" s="15"/>
      <c r="L70" s="7">
        <f>G69*C70</f>
        <v>0</v>
      </c>
    </row>
    <row r="71" spans="1:12" x14ac:dyDescent="0.25">
      <c r="A71" s="3"/>
      <c r="B71" s="17" t="s">
        <v>7</v>
      </c>
      <c r="C71" s="16"/>
      <c r="D71" s="13"/>
      <c r="E71" s="14"/>
      <c r="F71" s="15"/>
      <c r="G71" s="15"/>
      <c r="H71" s="15"/>
      <c r="I71" s="15"/>
      <c r="J71" s="15"/>
      <c r="K71" s="15"/>
      <c r="L71" s="7">
        <f>L70+L69</f>
        <v>0</v>
      </c>
    </row>
    <row r="72" spans="1:12" x14ac:dyDescent="0.25">
      <c r="A72" s="3"/>
      <c r="B72" s="18" t="s">
        <v>33</v>
      </c>
      <c r="C72" s="19">
        <v>0.1</v>
      </c>
      <c r="D72" s="13"/>
      <c r="E72" s="14"/>
      <c r="F72" s="15"/>
      <c r="G72" s="15"/>
      <c r="H72" s="15"/>
      <c r="I72" s="15"/>
      <c r="J72" s="15"/>
      <c r="K72" s="15"/>
      <c r="L72" s="7">
        <f>L71*C72</f>
        <v>0</v>
      </c>
    </row>
    <row r="73" spans="1:12" x14ac:dyDescent="0.25">
      <c r="A73" s="3"/>
      <c r="B73" s="17" t="s">
        <v>7</v>
      </c>
      <c r="C73" s="19"/>
      <c r="D73" s="13"/>
      <c r="E73" s="14"/>
      <c r="F73" s="15"/>
      <c r="G73" s="15"/>
      <c r="H73" s="15"/>
      <c r="I73" s="15"/>
      <c r="J73" s="15"/>
      <c r="K73" s="15"/>
      <c r="L73" s="7">
        <f>L72+L71</f>
        <v>0</v>
      </c>
    </row>
    <row r="74" spans="1:12" x14ac:dyDescent="0.25">
      <c r="A74" s="3"/>
      <c r="B74" s="20" t="s">
        <v>34</v>
      </c>
      <c r="C74" s="16">
        <v>0.08</v>
      </c>
      <c r="D74" s="6"/>
      <c r="E74" s="21"/>
      <c r="F74" s="20"/>
      <c r="G74" s="22"/>
      <c r="H74" s="22"/>
      <c r="I74" s="22"/>
      <c r="J74" s="31"/>
      <c r="K74" s="31"/>
      <c r="L74" s="32">
        <f>L73*C74</f>
        <v>0</v>
      </c>
    </row>
    <row r="75" spans="1:12" x14ac:dyDescent="0.25">
      <c r="A75" s="3"/>
      <c r="B75" s="17" t="s">
        <v>7</v>
      </c>
      <c r="C75" s="24"/>
      <c r="D75" s="24"/>
      <c r="E75" s="24"/>
      <c r="F75" s="24"/>
      <c r="G75" s="25"/>
      <c r="H75" s="25"/>
      <c r="I75" s="25"/>
      <c r="J75" s="25"/>
      <c r="K75" s="25"/>
      <c r="L75" s="8">
        <f>SUM(L73:L74)</f>
        <v>0</v>
      </c>
    </row>
    <row r="76" spans="1:12" x14ac:dyDescent="0.25">
      <c r="A76" s="3"/>
      <c r="B76" s="26" t="s">
        <v>35</v>
      </c>
      <c r="C76" s="27">
        <v>0.05</v>
      </c>
      <c r="D76" s="28"/>
      <c r="E76" s="28"/>
      <c r="F76" s="28"/>
      <c r="G76" s="28"/>
      <c r="H76" s="28"/>
      <c r="I76" s="28"/>
      <c r="J76" s="28"/>
      <c r="K76" s="28"/>
      <c r="L76" s="8">
        <f>L75*C76</f>
        <v>0</v>
      </c>
    </row>
    <row r="77" spans="1:12" x14ac:dyDescent="0.25">
      <c r="A77" s="3"/>
      <c r="B77" s="17" t="s">
        <v>7</v>
      </c>
      <c r="C77" s="29"/>
      <c r="D77" s="28"/>
      <c r="E77" s="28"/>
      <c r="F77" s="28"/>
      <c r="G77" s="28"/>
      <c r="H77" s="28"/>
      <c r="I77" s="28"/>
      <c r="J77" s="28"/>
      <c r="K77" s="28"/>
      <c r="L77" s="8">
        <f>SUM(L75:L76)</f>
        <v>0</v>
      </c>
    </row>
    <row r="78" spans="1:12" x14ac:dyDescent="0.25">
      <c r="A78" s="3"/>
      <c r="B78" s="26" t="s">
        <v>36</v>
      </c>
      <c r="C78" s="27">
        <v>0.18</v>
      </c>
      <c r="D78" s="28"/>
      <c r="E78" s="28"/>
      <c r="F78" s="28"/>
      <c r="G78" s="28"/>
      <c r="H78" s="28"/>
      <c r="I78" s="28"/>
      <c r="J78" s="28"/>
      <c r="K78" s="28"/>
      <c r="L78" s="8">
        <f>L77*C78</f>
        <v>0</v>
      </c>
    </row>
    <row r="79" spans="1:12" x14ac:dyDescent="0.25">
      <c r="A79" s="3"/>
      <c r="B79" s="28" t="s">
        <v>37</v>
      </c>
      <c r="C79" s="28"/>
      <c r="D79" s="28"/>
      <c r="E79" s="28"/>
      <c r="F79" s="28"/>
      <c r="G79" s="28"/>
      <c r="H79" s="28"/>
      <c r="I79" s="28"/>
      <c r="J79" s="28"/>
      <c r="K79" s="28"/>
      <c r="L79" s="30">
        <f>L78+L77</f>
        <v>0</v>
      </c>
    </row>
    <row r="80" spans="1:12" x14ac:dyDescent="0.25">
      <c r="A80" s="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5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5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5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</sheetData>
  <mergeCells count="25">
    <mergeCell ref="A66:A68"/>
    <mergeCell ref="A10:A12"/>
    <mergeCell ref="A32:A36"/>
    <mergeCell ref="A37:A41"/>
    <mergeCell ref="A29:A31"/>
    <mergeCell ref="A13:A16"/>
    <mergeCell ref="A42:A46"/>
    <mergeCell ref="A47:A50"/>
    <mergeCell ref="A17:A20"/>
    <mergeCell ref="A21:A24"/>
    <mergeCell ref="A25:A28"/>
    <mergeCell ref="A51:A57"/>
    <mergeCell ref="A58:A62"/>
    <mergeCell ref="A63:A65"/>
    <mergeCell ref="L6:L7"/>
    <mergeCell ref="A9:L9"/>
    <mergeCell ref="H6:I6"/>
    <mergeCell ref="J6:K6"/>
    <mergeCell ref="B2:D2"/>
    <mergeCell ref="D4:F4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კრებსითი</vt:lpstr>
      <vt:lpstr>მაღაზია</vt:lpstr>
      <vt:lpstr>ეზო</vt:lpstr>
      <vt:lpstr>წყალსადენ კანალიზაცია</vt:lpstr>
      <vt:lpstr>ელ.ქსელი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2022-04-14T12:14:57Z</dcterms:modified>
</cp:coreProperties>
</file>